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I:\OIR_MRU\PROD\IRFS\Templates\"/>
    </mc:Choice>
  </mc:AlternateContent>
  <xr:revisionPtr revIDLastSave="0" documentId="13_ncr:1_{2026BD9C-E8AD-4FB6-97EE-182BF095CFE3}" xr6:coauthVersionLast="47" xr6:coauthVersionMax="47" xr10:uidLastSave="{00000000-0000-0000-0000-000000000000}"/>
  <workbookProtection workbookAlgorithmName="SHA-512" workbookHashValue="xDzDNq21Biklrhe+bI65u4vHRccGOJ1W0JDaj1uWSqcvr1U4pRt8vT3NQ3KtTXYSc2v8pJgldD2yrb9sNbpLsg==" workbookSaltValue="XvXK+Jg3USFJjH0psY0EBQ==" workbookSpinCount="100000" lockStructure="1"/>
  <bookViews>
    <workbookView xWindow="-120" yWindow="-120" windowWidth="29040" windowHeight="15720" xr2:uid="{ECD4DF7A-B366-4BDF-8BCD-973103CE664D}"/>
  </bookViews>
  <sheets>
    <sheet name="Version" sheetId="1" r:id="rId1"/>
    <sheet name="Instructions" sheetId="4" r:id="rId2"/>
    <sheet name="Contacts" sheetId="2" r:id="rId3"/>
    <sheet name="Denial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3" l="1"/>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5" i="3"/>
  <c r="K14" i="2" l="1"/>
  <c r="K11" i="2"/>
  <c r="K17" i="2"/>
  <c r="K16" i="2"/>
  <c r="D17" i="2"/>
  <c r="D16" i="2"/>
  <c r="H8" i="1" l="1"/>
  <c r="J6" i="2" l="1"/>
  <c r="D6" i="2"/>
  <c r="H5" i="1" l="1"/>
  <c r="D8" i="2"/>
  <c r="D9" i="2"/>
  <c r="D10" i="2"/>
  <c r="D11" i="2"/>
  <c r="D12" i="2"/>
  <c r="D13" i="2"/>
  <c r="D14" i="2"/>
  <c r="D15" i="2"/>
  <c r="D7" i="2"/>
  <c r="K15" i="2"/>
  <c r="J13" i="2"/>
  <c r="K13" i="2" s="1"/>
  <c r="J12" i="2"/>
  <c r="K12" i="2" s="1"/>
  <c r="J10" i="2"/>
  <c r="D2" i="3" s="1"/>
  <c r="J9" i="2"/>
  <c r="K9" i="2" s="1"/>
  <c r="J8" i="2"/>
  <c r="K8" i="2" s="1"/>
  <c r="K7" i="2"/>
  <c r="K10" i="2" l="1"/>
</calcChain>
</file>

<file path=xl/sharedStrings.xml><?xml version="1.0" encoding="utf-8"?>
<sst xmlns="http://schemas.openxmlformats.org/spreadsheetml/2006/main" count="70" uniqueCount="66">
  <si>
    <t>VERSION</t>
  </si>
  <si>
    <t>TRADE SECRET?</t>
  </si>
  <si>
    <t>Created by the Florida Office of Insurance Regulation</t>
  </si>
  <si>
    <t>VALIDATION
CHECKS</t>
  </si>
  <si>
    <t>Contact and General Questions</t>
  </si>
  <si>
    <t>Responses</t>
  </si>
  <si>
    <t>Required Data Field Complete?</t>
  </si>
  <si>
    <t>Seq_Num</t>
  </si>
  <si>
    <t>is_public</t>
  </si>
  <si>
    <t>is_error</t>
  </si>
  <si>
    <t>is_ts</t>
  </si>
  <si>
    <t>is_confid</t>
  </si>
  <si>
    <t>confid_id</t>
  </si>
  <si>
    <t>Rpt_Year</t>
  </si>
  <si>
    <t>Description</t>
  </si>
  <si>
    <t>Response</t>
  </si>
  <si>
    <t>RowValidation</t>
  </si>
  <si>
    <t>What is her or his email address?</t>
  </si>
  <si>
    <t>What is the best number where she or he can be reached?</t>
  </si>
  <si>
    <t>What is the Company's name?</t>
  </si>
  <si>
    <t>What is the Company's NAIC code?</t>
  </si>
  <si>
    <t>What is the Company's FEIN?</t>
  </si>
  <si>
    <t>What is the Company's NAIC group code?</t>
  </si>
  <si>
    <t>Filler</t>
  </si>
  <si>
    <t>Please provide the name of the individual responsible for the coordination and submission of this information?</t>
  </si>
  <si>
    <t>What is the Florida company code?</t>
  </si>
  <si>
    <t xml:space="preserve"> </t>
  </si>
  <si>
    <t>COMPONENTS OF THE FILING</t>
  </si>
  <si>
    <t xml:space="preserve">      computer then upload to the same component when complete.  If no errors are received, then the template will appear in the </t>
  </si>
  <si>
    <t>Your prompt cooperation in this effort will be greatly appreciated.</t>
  </si>
  <si>
    <t xml:space="preserve">      component.  </t>
  </si>
  <si>
    <t>COMPANY</t>
  </si>
  <si>
    <t>Effective Date 07/23</t>
  </si>
  <si>
    <r>
      <t xml:space="preserve">Is this filing being submitted as trade secret? </t>
    </r>
    <r>
      <rPr>
        <sz val="14"/>
        <color rgb="FFFF0000"/>
        <rFont val="Trebuchet MS"/>
        <family val="2"/>
      </rPr>
      <t>If yes is selected, once this spreadsheet is uploaded, you must upload the affidavit as required by Section 624.4213, Florida Statutes.</t>
    </r>
  </si>
  <si>
    <t xml:space="preserve">Pharmacy Benefit Manager Data Call </t>
  </si>
  <si>
    <t xml:space="preserve">Drug Name </t>
  </si>
  <si>
    <t>Reason for the Denial</t>
  </si>
  <si>
    <t>What is the total number of appeals received in the reporting period?</t>
  </si>
  <si>
    <r>
      <t xml:space="preserve">Pharmacy Benefit Managers Denial Details   
</t>
    </r>
    <r>
      <rPr>
        <b/>
        <sz val="11"/>
        <color indexed="9"/>
        <rFont val="Trebuchet MS"/>
        <family val="2"/>
      </rPr>
      <t>All fields are required.</t>
    </r>
  </si>
  <si>
    <t>Date the filing is submitted?</t>
  </si>
  <si>
    <t>Denial Number</t>
  </si>
  <si>
    <t>ThIs data call will include the following components:</t>
  </si>
  <si>
    <t xml:space="preserve">If you have questions, please email Research@floir.com or call (850)413-3147.  </t>
  </si>
  <si>
    <r>
      <t xml:space="preserve">Pharmacy Benefit Manager Data Call 
</t>
    </r>
    <r>
      <rPr>
        <b/>
        <sz val="12"/>
        <rFont val="Trebuchet MS"/>
        <family val="2"/>
      </rPr>
      <t>pursuant to Section 626.8825(3)(h)5., F.S.</t>
    </r>
    <r>
      <rPr>
        <b/>
        <sz val="9"/>
        <rFont val="Trebuchet MS"/>
        <family val="2"/>
      </rPr>
      <t xml:space="preserve">
</t>
    </r>
  </si>
  <si>
    <t xml:space="preserve">The purpose of this template is to satisfy the filing requirements delineated in sections 626.8825(3)(h)5., Florida Statutes regarding appeals and denials from Pharmacy Benefit Managers.  This periodic filing is to be submitted to the Florida Office of Insurance Regulation.
</t>
  </si>
  <si>
    <t>Pursuant to Section 626.8825(3)(h)5., F.S</t>
  </si>
  <si>
    <t>DenialNu</t>
  </si>
  <si>
    <t>DrugName</t>
  </si>
  <si>
    <t>DenialReason</t>
  </si>
  <si>
    <t>Reporting Period 01/01/2024 - 12/31/2024</t>
  </si>
  <si>
    <t>24.01.A</t>
  </si>
  <si>
    <t xml:space="preserve">Due Date:  First quarter due April 30; Second quarter due July 31; Third quarter due October 31; Fourth quarter due January 31. </t>
  </si>
  <si>
    <t>In accordance with section 626.8825(3)(h)5., Florida Statutes, PBMs are required to report the total number of appeals received and denied, including an explanation or reason for each denial, for each specific drug for which an appeal was submitted, to the Florida Office of Insurance Regulation (OIR) every 90 days for the preceding 90 days. Insurers are not required to file the Data Reporting Template with the Office.  Filing the Data Reporting Template is optional.  Insurers may report the information required by Section 626.8825, Florida Statutes, to the Office in a format other than the Data Reporting Template.</t>
  </si>
  <si>
    <t>DEADLINE:  First quarter due April 30;  Second quarter due July 31;  Third quarter due October 31;  Fourth quarter due January 31.</t>
  </si>
  <si>
    <t>Each Pharmacy Benefit Manager must submit its filing on an individual entity basis.</t>
  </si>
  <si>
    <r>
      <t>·</t>
    </r>
    <r>
      <rPr>
        <sz val="7"/>
        <rFont val="Times New Roman"/>
        <family val="1"/>
      </rPr>
      <t xml:space="preserve">         </t>
    </r>
    <r>
      <rPr>
        <sz val="10"/>
        <rFont val="Trebuchet MS"/>
        <family val="2"/>
      </rPr>
      <t xml:space="preserve">Data Reporting Template -This is an Excel file downloaded when you click on the template icon.  Complete the template in Excel on a local </t>
    </r>
    <r>
      <rPr>
        <sz val="10"/>
        <rFont val="Calibri"/>
        <family val="2"/>
      </rPr>
      <t>.</t>
    </r>
  </si>
  <si>
    <r>
      <t>·</t>
    </r>
    <r>
      <rPr>
        <sz val="7"/>
        <rFont val="Times New Roman"/>
        <family val="1"/>
      </rPr>
      <t xml:space="preserve">         </t>
    </r>
    <r>
      <rPr>
        <sz val="10"/>
        <rFont val="Trebuchet MS"/>
        <family val="2"/>
      </rPr>
      <t xml:space="preserve">A "No Data" option may only be used by insurers with no appeals received nor denials issued during the reporting period.  </t>
    </r>
  </si>
  <si>
    <t>What is the total number of denials issued in the reporting period?</t>
  </si>
  <si>
    <t>DateApplRcvd</t>
  </si>
  <si>
    <t>DateDenied</t>
  </si>
  <si>
    <t>SeqNum</t>
  </si>
  <si>
    <t>TradeSecret</t>
  </si>
  <si>
    <t>Date Appeal Received 
(MM/DD/YYYY)</t>
  </si>
  <si>
    <t>Date Denied 
(MM/DD/YYYY)</t>
  </si>
  <si>
    <t xml:space="preserve">TradeSecret
HIDDEN FIELD </t>
  </si>
  <si>
    <t xml:space="preserve">SeqNum
HIDDEN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</si>
</sst>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Calibri"/>
      <family val="2"/>
      <scheme val="minor"/>
    </font>
    <font>
      <b/>
      <sz val="10"/>
      <color indexed="9"/>
      <name val="Arial"/>
      <family val="2"/>
    </font>
    <font>
      <sz val="10"/>
      <color indexed="9"/>
      <name val="Trebuchet MS"/>
      <family val="2"/>
    </font>
    <font>
      <i/>
      <sz val="10"/>
      <color indexed="9"/>
      <name val="Trebuchet MS"/>
      <family val="2"/>
    </font>
    <font>
      <b/>
      <sz val="26"/>
      <color indexed="9"/>
      <name val="Arial"/>
      <family val="2"/>
    </font>
    <font>
      <b/>
      <sz val="16"/>
      <color indexed="9"/>
      <name val="Arial"/>
      <family val="2"/>
    </font>
    <font>
      <sz val="10"/>
      <name val="Trebuchet MS"/>
      <family val="2"/>
    </font>
    <font>
      <b/>
      <i/>
      <sz val="14"/>
      <color indexed="9"/>
      <name val="Trebuchet MS"/>
      <family val="2"/>
    </font>
    <font>
      <sz val="14"/>
      <color indexed="9"/>
      <name val="Trebuchet MS"/>
      <family val="2"/>
    </font>
    <font>
      <i/>
      <sz val="9"/>
      <color indexed="9"/>
      <name val="Tahoma"/>
      <family val="2"/>
    </font>
    <font>
      <b/>
      <sz val="10"/>
      <color rgb="FF3E5F27"/>
      <name val="Arial"/>
      <family val="2"/>
    </font>
    <font>
      <b/>
      <sz val="16"/>
      <color indexed="9"/>
      <name val="Trebuchet MS"/>
      <family val="2"/>
    </font>
    <font>
      <b/>
      <sz val="12"/>
      <color indexed="9"/>
      <name val="Trebuchet MS"/>
      <family val="2"/>
    </font>
    <font>
      <sz val="10"/>
      <name val="Arial"/>
      <family val="2"/>
    </font>
    <font>
      <b/>
      <sz val="12"/>
      <color indexed="16"/>
      <name val="Trebuchet MS"/>
      <family val="2"/>
    </font>
    <font>
      <b/>
      <sz val="14"/>
      <color rgb="FF000000"/>
      <name val="Trebuchet MS"/>
      <family val="2"/>
    </font>
    <font>
      <b/>
      <sz val="14"/>
      <name val="Trebuchet MS"/>
      <family val="2"/>
    </font>
    <font>
      <b/>
      <sz val="9"/>
      <color indexed="9"/>
      <name val="Arial"/>
      <family val="2"/>
    </font>
    <font>
      <sz val="14"/>
      <name val="Trebuchet MS"/>
      <family val="2"/>
    </font>
    <font>
      <b/>
      <sz val="14"/>
      <color indexed="16"/>
      <name val="Trebuchet MS"/>
      <family val="2"/>
    </font>
    <font>
      <sz val="14"/>
      <color rgb="FF000000"/>
      <name val="Trebuchet MS"/>
      <family val="2"/>
    </font>
    <font>
      <b/>
      <sz val="11"/>
      <name val="Trebuchet MS"/>
      <family val="2"/>
    </font>
    <font>
      <sz val="14"/>
      <color rgb="FFFF0000"/>
      <name val="Trebuchet MS"/>
      <family val="2"/>
    </font>
    <font>
      <b/>
      <sz val="12"/>
      <color indexed="9"/>
      <name val="Arial"/>
      <family val="2"/>
    </font>
    <font>
      <sz val="11"/>
      <color theme="0"/>
      <name val="Calibri"/>
      <family val="2"/>
      <scheme val="minor"/>
    </font>
    <font>
      <b/>
      <sz val="20"/>
      <color indexed="9"/>
      <name val="Arial"/>
      <family val="2"/>
    </font>
    <font>
      <b/>
      <sz val="24"/>
      <color indexed="9"/>
      <name val="Arial"/>
      <family val="2"/>
    </font>
    <font>
      <b/>
      <sz val="20"/>
      <color indexed="9"/>
      <name val="Trebuchet MS"/>
      <family val="2"/>
    </font>
    <font>
      <b/>
      <sz val="11"/>
      <color indexed="9"/>
      <name val="Trebuchet MS"/>
      <family val="2"/>
    </font>
    <font>
      <b/>
      <sz val="22"/>
      <name val="Trebuchet MS"/>
      <family val="2"/>
    </font>
    <font>
      <b/>
      <sz val="12"/>
      <name val="Trebuchet MS"/>
      <family val="2"/>
    </font>
    <font>
      <b/>
      <sz val="9"/>
      <name val="Trebuchet MS"/>
      <family val="2"/>
    </font>
    <font>
      <u/>
      <sz val="11"/>
      <color theme="10"/>
      <name val="Calibri"/>
      <family val="2"/>
      <scheme val="minor"/>
    </font>
    <font>
      <sz val="10"/>
      <name val="Symbol"/>
      <family val="1"/>
      <charset val="2"/>
    </font>
    <font>
      <sz val="10"/>
      <name val="Symbol"/>
      <family val="1"/>
    </font>
    <font>
      <sz val="7"/>
      <name val="Times New Roman"/>
      <family val="1"/>
    </font>
    <font>
      <sz val="12"/>
      <name val="Trebuchet MS"/>
      <family val="2"/>
    </font>
    <font>
      <b/>
      <sz val="10"/>
      <color indexed="8"/>
      <name val="Trebuchet MS"/>
      <family val="2"/>
    </font>
    <font>
      <sz val="22"/>
      <color theme="1"/>
      <name val="Trebuchet MS"/>
      <family val="2"/>
    </font>
    <font>
      <b/>
      <sz val="12"/>
      <color theme="0"/>
      <name val="Trebuchet MS"/>
      <family val="2"/>
    </font>
    <font>
      <b/>
      <sz val="14"/>
      <color theme="0"/>
      <name val="Trebuchet MS"/>
      <family val="2"/>
    </font>
    <font>
      <sz val="12"/>
      <color theme="1"/>
      <name val="Trebuchet MS"/>
      <family val="2"/>
    </font>
    <font>
      <b/>
      <sz val="10"/>
      <color rgb="FFFF0000"/>
      <name val="Arial"/>
      <family val="2"/>
    </font>
    <font>
      <sz val="9"/>
      <name val="Arial"/>
      <family val="2"/>
    </font>
    <font>
      <sz val="14"/>
      <color theme="0"/>
      <name val="Trebuchet MS"/>
      <family val="2"/>
    </font>
    <font>
      <sz val="12"/>
      <color theme="0"/>
      <name val="Arial"/>
      <family val="2"/>
    </font>
    <font>
      <b/>
      <sz val="10"/>
      <name val="Trebuchet MS"/>
      <family val="2"/>
    </font>
    <font>
      <sz val="10"/>
      <name val="Calibri"/>
      <family val="2"/>
    </font>
  </fonts>
  <fills count="16">
    <fill>
      <patternFill patternType="none"/>
    </fill>
    <fill>
      <patternFill patternType="gray125"/>
    </fill>
    <fill>
      <patternFill patternType="solid">
        <fgColor theme="0"/>
        <bgColor indexed="64"/>
      </patternFill>
    </fill>
    <fill>
      <patternFill patternType="solid">
        <fgColor rgb="FF3E5F27"/>
        <bgColor indexed="64"/>
      </patternFill>
    </fill>
    <fill>
      <patternFill patternType="solid">
        <fgColor indexed="16"/>
        <bgColor indexed="64"/>
      </patternFill>
    </fill>
    <fill>
      <patternFill patternType="solid">
        <fgColor rgb="FFFFC000"/>
        <bgColor indexed="64"/>
      </patternFill>
    </fill>
    <fill>
      <patternFill patternType="solid">
        <fgColor indexed="43"/>
        <bgColor indexed="64"/>
      </patternFill>
    </fill>
    <fill>
      <patternFill patternType="solid">
        <fgColor theme="6" tint="0.59999389629810485"/>
        <bgColor indexed="64"/>
      </patternFill>
    </fill>
    <fill>
      <patternFill patternType="solid">
        <fgColor indexed="56"/>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800000"/>
        <bgColor indexed="64"/>
      </patternFill>
    </fill>
    <fill>
      <patternFill patternType="solid">
        <fgColor theme="9" tint="0.39997558519241921"/>
        <bgColor indexed="64"/>
      </patternFill>
    </fill>
    <fill>
      <patternFill patternType="solid">
        <fgColor theme="9" tint="0.59999389629810485"/>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auto="1"/>
      </bottom>
      <diagonal/>
    </border>
  </borders>
  <cellStyleXfs count="12">
    <xf numFmtId="0" fontId="0" fillId="0" borderId="0"/>
    <xf numFmtId="0" fontId="7" fillId="0" borderId="0"/>
    <xf numFmtId="0" fontId="7" fillId="0" borderId="0"/>
    <xf numFmtId="0" fontId="7" fillId="0" borderId="0"/>
    <xf numFmtId="0" fontId="14" fillId="0" borderId="0"/>
    <xf numFmtId="0" fontId="1" fillId="0" borderId="0"/>
    <xf numFmtId="0" fontId="1" fillId="0" borderId="0"/>
    <xf numFmtId="0" fontId="33" fillId="0" borderId="0" applyNumberFormat="0" applyFill="0" applyBorder="0" applyAlignment="0" applyProtection="0"/>
    <xf numFmtId="0" fontId="1" fillId="0" borderId="0"/>
    <xf numFmtId="0" fontId="7" fillId="0" borderId="0"/>
    <xf numFmtId="0" fontId="7" fillId="0" borderId="0"/>
    <xf numFmtId="0" fontId="7" fillId="0" borderId="0"/>
  </cellStyleXfs>
  <cellXfs count="94">
    <xf numFmtId="0" fontId="0" fillId="0" borderId="0" xfId="0"/>
    <xf numFmtId="0" fontId="0" fillId="2" borderId="0" xfId="0" applyFill="1"/>
    <xf numFmtId="0" fontId="3" fillId="3" borderId="0" xfId="0" applyFont="1" applyFill="1"/>
    <xf numFmtId="0" fontId="4" fillId="3" borderId="0" xfId="0" applyFont="1" applyFill="1"/>
    <xf numFmtId="0" fontId="8" fillId="3" borderId="0" xfId="1" applyFont="1" applyFill="1" applyAlignment="1">
      <alignment horizontal="left"/>
    </xf>
    <xf numFmtId="0" fontId="9" fillId="3" borderId="0" xfId="0" applyFont="1" applyFill="1"/>
    <xf numFmtId="0" fontId="8" fillId="3" borderId="0" xfId="2" applyFont="1" applyFill="1" applyAlignment="1">
      <alignment horizontal="center"/>
    </xf>
    <xf numFmtId="0" fontId="10" fillId="3" borderId="0" xfId="0" applyFont="1" applyFill="1"/>
    <xf numFmtId="0" fontId="0" fillId="3" borderId="0" xfId="0" applyFill="1"/>
    <xf numFmtId="2" fontId="11" fillId="3" borderId="0" xfId="0" applyNumberFormat="1" applyFont="1" applyFill="1" applyAlignment="1">
      <alignment horizontal="center"/>
    </xf>
    <xf numFmtId="0" fontId="13" fillId="4" borderId="3" xfId="0" applyFont="1" applyFill="1" applyBorder="1" applyAlignment="1">
      <alignment horizontal="left" vertical="center" wrapText="1"/>
    </xf>
    <xf numFmtId="0" fontId="16" fillId="5" borderId="8" xfId="3" applyFont="1" applyFill="1" applyBorder="1" applyAlignment="1">
      <alignment vertical="center" wrapText="1"/>
    </xf>
    <xf numFmtId="0" fontId="17" fillId="7" borderId="0" xfId="0" applyFont="1" applyFill="1" applyAlignment="1">
      <alignment horizontal="center" vertical="center" wrapText="1"/>
    </xf>
    <xf numFmtId="0" fontId="13" fillId="8" borderId="7" xfId="4" applyFont="1" applyFill="1" applyBorder="1" applyAlignment="1">
      <alignment horizontal="center" vertical="center" wrapText="1"/>
    </xf>
    <xf numFmtId="0" fontId="18" fillId="9" borderId="6" xfId="0" applyFont="1" applyFill="1" applyBorder="1" applyAlignment="1">
      <alignment horizontal="left" vertical="center"/>
    </xf>
    <xf numFmtId="0" fontId="13" fillId="10" borderId="8"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19" fillId="0" borderId="8" xfId="0" applyFont="1" applyBorder="1" applyAlignment="1">
      <alignment wrapText="1"/>
    </xf>
    <xf numFmtId="0" fontId="17" fillId="12" borderId="8" xfId="4" applyFont="1" applyFill="1" applyBorder="1" applyAlignment="1" applyProtection="1">
      <alignment horizontal="left" vertical="center" wrapText="1"/>
      <protection locked="0"/>
    </xf>
    <xf numFmtId="0" fontId="20" fillId="6" borderId="8" xfId="4" applyFont="1" applyFill="1" applyBorder="1" applyAlignment="1">
      <alignment horizontal="center" vertical="center" wrapText="1"/>
    </xf>
    <xf numFmtId="0" fontId="21" fillId="0" borderId="8" xfId="0" applyFont="1" applyBorder="1" applyAlignment="1">
      <alignment vertical="top" wrapText="1"/>
    </xf>
    <xf numFmtId="0" fontId="21" fillId="0" borderId="8" xfId="0" applyFont="1" applyBorder="1" applyAlignment="1">
      <alignment wrapText="1"/>
    </xf>
    <xf numFmtId="0" fontId="22" fillId="12" borderId="8" xfId="4" applyFont="1" applyFill="1" applyBorder="1" applyAlignment="1" applyProtection="1">
      <alignment horizontal="left" vertical="top" wrapText="1"/>
      <protection locked="0"/>
    </xf>
    <xf numFmtId="0" fontId="21" fillId="0" borderId="8" xfId="3" applyFont="1" applyBorder="1" applyAlignment="1">
      <alignment vertical="center" wrapText="1"/>
    </xf>
    <xf numFmtId="49" fontId="17" fillId="12" borderId="8" xfId="4" applyNumberFormat="1" applyFont="1" applyFill="1" applyBorder="1" applyAlignment="1" applyProtection="1">
      <alignment horizontal="left" vertical="center" wrapText="1"/>
      <protection locked="0"/>
    </xf>
    <xf numFmtId="0" fontId="21" fillId="2" borderId="8" xfId="3" applyFont="1" applyFill="1" applyBorder="1" applyAlignment="1">
      <alignment wrapText="1"/>
    </xf>
    <xf numFmtId="2" fontId="24" fillId="3" borderId="0" xfId="0" applyNumberFormat="1" applyFont="1" applyFill="1" applyAlignment="1">
      <alignment horizontal="center"/>
    </xf>
    <xf numFmtId="0" fontId="24" fillId="3" borderId="0" xfId="0" applyFont="1" applyFill="1" applyAlignment="1">
      <alignment horizontal="center"/>
    </xf>
    <xf numFmtId="2" fontId="24" fillId="3" borderId="0" xfId="0" quotePrefix="1" applyNumberFormat="1" applyFont="1" applyFill="1" applyAlignment="1">
      <alignment horizontal="center"/>
    </xf>
    <xf numFmtId="0" fontId="18" fillId="9" borderId="0" xfId="0" applyFont="1" applyFill="1" applyAlignment="1">
      <alignment horizontal="left" vertical="center"/>
    </xf>
    <xf numFmtId="0" fontId="0" fillId="2" borderId="8" xfId="0" applyFill="1" applyBorder="1" applyAlignment="1">
      <alignment horizontal="center" vertical="center"/>
    </xf>
    <xf numFmtId="0" fontId="15" fillId="6" borderId="5" xfId="4" applyFont="1" applyFill="1" applyBorder="1" applyAlignment="1">
      <alignment horizontal="center" vertical="center" wrapText="1"/>
    </xf>
    <xf numFmtId="0" fontId="37" fillId="12" borderId="0" xfId="0" applyFont="1" applyFill="1" applyAlignment="1">
      <alignment vertical="center" wrapText="1"/>
    </xf>
    <xf numFmtId="0" fontId="37" fillId="2" borderId="0" xfId="0" applyFont="1" applyFill="1" applyAlignment="1">
      <alignment vertical="center" wrapText="1"/>
    </xf>
    <xf numFmtId="49" fontId="7" fillId="2" borderId="0" xfId="0" applyNumberFormat="1" applyFont="1" applyFill="1"/>
    <xf numFmtId="49" fontId="39" fillId="2" borderId="6" xfId="0" applyNumberFormat="1" applyFont="1" applyFill="1" applyBorder="1" applyAlignment="1">
      <alignment vertical="center"/>
    </xf>
    <xf numFmtId="0" fontId="38" fillId="14" borderId="4" xfId="0" applyFont="1" applyFill="1" applyBorder="1"/>
    <xf numFmtId="0" fontId="31" fillId="15" borderId="11" xfId="0" applyFont="1" applyFill="1" applyBorder="1" applyAlignment="1">
      <alignment vertical="center"/>
    </xf>
    <xf numFmtId="0" fontId="28" fillId="2" borderId="0" xfId="0" applyFont="1" applyFill="1" applyAlignment="1">
      <alignment vertical="center" wrapText="1"/>
    </xf>
    <xf numFmtId="0" fontId="31" fillId="2" borderId="0" xfId="0" applyFont="1" applyFill="1" applyAlignment="1">
      <alignment vertical="center"/>
    </xf>
    <xf numFmtId="0" fontId="31" fillId="2" borderId="0" xfId="0" applyFont="1" applyFill="1" applyAlignment="1">
      <alignment horizontal="left" vertical="center"/>
    </xf>
    <xf numFmtId="49" fontId="7" fillId="2" borderId="0" xfId="0" applyNumberFormat="1" applyFont="1" applyFill="1" applyAlignment="1">
      <alignment vertical="center"/>
    </xf>
    <xf numFmtId="49" fontId="7" fillId="2" borderId="0" xfId="0" applyNumberFormat="1" applyFont="1" applyFill="1" applyAlignment="1">
      <alignment wrapText="1"/>
    </xf>
    <xf numFmtId="0" fontId="25" fillId="9" borderId="0" xfId="0" applyFont="1" applyFill="1"/>
    <xf numFmtId="49" fontId="39" fillId="2" borderId="0" xfId="0" applyNumberFormat="1" applyFont="1" applyFill="1" applyAlignment="1">
      <alignment vertical="center"/>
    </xf>
    <xf numFmtId="0" fontId="42" fillId="2" borderId="0" xfId="0" applyFont="1" applyFill="1"/>
    <xf numFmtId="0" fontId="30" fillId="12" borderId="12" xfId="6" applyFont="1" applyFill="1" applyBorder="1" applyAlignment="1">
      <alignment horizontal="center" vertical="top" wrapText="1"/>
    </xf>
    <xf numFmtId="0" fontId="7" fillId="12" borderId="10" xfId="8" applyFont="1" applyFill="1" applyBorder="1" applyAlignment="1">
      <alignment wrapText="1"/>
    </xf>
    <xf numFmtId="0" fontId="7" fillId="12" borderId="10" xfId="8" applyFont="1" applyFill="1" applyBorder="1" applyAlignment="1">
      <alignment vertical="top" wrapText="1"/>
    </xf>
    <xf numFmtId="0" fontId="7" fillId="2" borderId="10" xfId="10" applyFill="1" applyBorder="1"/>
    <xf numFmtId="0" fontId="31" fillId="12" borderId="10" xfId="9" applyFont="1" applyFill="1" applyBorder="1" applyAlignment="1">
      <alignment horizontal="left" wrapText="1"/>
    </xf>
    <xf numFmtId="0" fontId="7" fillId="12" borderId="10" xfId="9" applyFill="1" applyBorder="1" applyAlignment="1">
      <alignment horizontal="left" wrapText="1"/>
    </xf>
    <xf numFmtId="0" fontId="34" fillId="12" borderId="10" xfId="9" applyFont="1" applyFill="1" applyBorder="1" applyAlignment="1">
      <alignment horizontal="left" wrapText="1"/>
    </xf>
    <xf numFmtId="0" fontId="35" fillId="12" borderId="10" xfId="9" applyFont="1" applyFill="1" applyBorder="1" applyAlignment="1">
      <alignment horizontal="left" wrapText="1"/>
    </xf>
    <xf numFmtId="0" fontId="7" fillId="12" borderId="10" xfId="11" applyFill="1" applyBorder="1" applyAlignment="1">
      <alignment wrapText="1"/>
    </xf>
    <xf numFmtId="0" fontId="13" fillId="11" borderId="8" xfId="0" applyFont="1" applyFill="1" applyBorder="1" applyAlignment="1">
      <alignment horizontal="left" vertical="center" wrapText="1"/>
    </xf>
    <xf numFmtId="0" fontId="40" fillId="9" borderId="0" xfId="0" applyFont="1" applyFill="1"/>
    <xf numFmtId="0" fontId="2" fillId="3" borderId="0" xfId="0" applyFont="1" applyFill="1" applyAlignment="1">
      <alignment horizontal="left" wrapText="1"/>
    </xf>
    <xf numFmtId="0" fontId="3" fillId="3" borderId="0" xfId="0" applyFont="1" applyFill="1" applyAlignment="1">
      <alignment horizontal="left"/>
    </xf>
    <xf numFmtId="0" fontId="38" fillId="14" borderId="10" xfId="0" applyFont="1" applyFill="1" applyBorder="1" applyAlignment="1">
      <alignment horizontal="left" vertical="center"/>
    </xf>
    <xf numFmtId="0" fontId="25" fillId="9" borderId="0" xfId="0" applyFont="1" applyFill="1" applyAlignment="1">
      <alignment horizontal="center"/>
    </xf>
    <xf numFmtId="0" fontId="43" fillId="3" borderId="0" xfId="0" applyFont="1" applyFill="1" applyAlignment="1">
      <alignment horizontal="left"/>
    </xf>
    <xf numFmtId="0" fontId="31" fillId="15" borderId="1" xfId="0" applyFont="1" applyFill="1" applyBorder="1" applyAlignment="1">
      <alignment vertical="center"/>
    </xf>
    <xf numFmtId="0" fontId="31" fillId="15" borderId="2" xfId="0" applyFont="1" applyFill="1" applyBorder="1" applyAlignment="1">
      <alignment vertical="center"/>
    </xf>
    <xf numFmtId="0" fontId="41" fillId="13" borderId="8" xfId="0" applyFont="1" applyFill="1" applyBorder="1" applyAlignment="1">
      <alignment horizontal="center" vertical="center"/>
    </xf>
    <xf numFmtId="0" fontId="41" fillId="13" borderId="8" xfId="0" applyFont="1" applyFill="1" applyBorder="1" applyAlignment="1">
      <alignment horizontal="center" vertical="center" wrapText="1"/>
    </xf>
    <xf numFmtId="0" fontId="44" fillId="2" borderId="8" xfId="0" applyFont="1" applyFill="1" applyBorder="1" applyAlignment="1">
      <alignment horizontal="center" vertical="center"/>
    </xf>
    <xf numFmtId="0" fontId="45" fillId="11" borderId="8" xfId="0" applyFont="1" applyFill="1" applyBorder="1" applyAlignment="1">
      <alignment wrapText="1"/>
    </xf>
    <xf numFmtId="14" fontId="40" fillId="11" borderId="8" xfId="0" applyNumberFormat="1" applyFont="1" applyFill="1" applyBorder="1" applyAlignment="1">
      <alignment horizontal="center" vertical="center" wrapText="1"/>
    </xf>
    <xf numFmtId="0" fontId="33" fillId="12" borderId="10" xfId="7" applyFill="1" applyBorder="1" applyAlignment="1">
      <alignment horizontal="center" wrapText="1"/>
    </xf>
    <xf numFmtId="0" fontId="42" fillId="2" borderId="8" xfId="0" applyFont="1" applyFill="1" applyBorder="1" applyAlignment="1" applyProtection="1">
      <alignment horizontal="left" vertical="top"/>
      <protection locked="0"/>
    </xf>
    <xf numFmtId="0" fontId="42" fillId="2" borderId="8" xfId="0" applyFont="1" applyFill="1" applyBorder="1" applyAlignment="1" applyProtection="1">
      <alignment horizontal="left" vertical="top" wrapText="1"/>
      <protection locked="0"/>
    </xf>
    <xf numFmtId="0" fontId="28" fillId="13" borderId="0" xfId="0" applyFont="1" applyFill="1" applyAlignment="1">
      <alignment horizontal="left" vertical="center" wrapText="1"/>
    </xf>
    <xf numFmtId="0" fontId="47" fillId="0" borderId="10" xfId="0" applyFont="1" applyBorder="1" applyAlignment="1">
      <alignment vertical="center" wrapText="1"/>
    </xf>
    <xf numFmtId="0" fontId="38" fillId="14" borderId="0" xfId="0" applyFont="1" applyFill="1"/>
    <xf numFmtId="0" fontId="41" fillId="13" borderId="7" xfId="0" applyFont="1" applyFill="1" applyBorder="1" applyAlignment="1">
      <alignment horizontal="center" vertical="center" wrapText="1"/>
    </xf>
    <xf numFmtId="49" fontId="42" fillId="2" borderId="8" xfId="0" applyNumberFormat="1" applyFont="1" applyFill="1" applyBorder="1" applyAlignment="1" applyProtection="1">
      <alignment horizontal="left" vertical="top" wrapText="1"/>
      <protection locked="0"/>
    </xf>
    <xf numFmtId="14" fontId="42" fillId="2" borderId="8" xfId="0" applyNumberFormat="1" applyFont="1" applyFill="1" applyBorder="1" applyAlignment="1" applyProtection="1">
      <alignment horizontal="center" vertical="center" wrapText="1"/>
      <protection locked="0"/>
    </xf>
    <xf numFmtId="0" fontId="26" fillId="3" borderId="0" xfId="0" applyFont="1" applyFill="1" applyAlignment="1">
      <alignment horizontal="center" wrapText="1"/>
    </xf>
    <xf numFmtId="0" fontId="6" fillId="3" borderId="0" xfId="0" applyFont="1" applyFill="1" applyAlignment="1">
      <alignment horizontal="center"/>
    </xf>
    <xf numFmtId="0" fontId="8" fillId="3" borderId="0" xfId="1" applyFont="1" applyFill="1" applyAlignment="1">
      <alignment horizontal="left"/>
    </xf>
    <xf numFmtId="0" fontId="5" fillId="3" borderId="0" xfId="0" applyFont="1" applyFill="1" applyAlignment="1">
      <alignment horizontal="center"/>
    </xf>
    <xf numFmtId="0" fontId="27" fillId="3" borderId="0" xfId="0" applyFont="1" applyFill="1" applyAlignment="1">
      <alignment horizontal="center" wrapText="1"/>
    </xf>
    <xf numFmtId="0" fontId="46" fillId="3" borderId="0" xfId="0" applyFont="1" applyFill="1" applyAlignment="1">
      <alignment horizontal="center" vertical="center"/>
    </xf>
    <xf numFmtId="0" fontId="12" fillId="13" borderId="1" xfId="0" applyFont="1" applyFill="1" applyBorder="1" applyAlignment="1">
      <alignment horizontal="left" vertical="center" wrapText="1"/>
    </xf>
    <xf numFmtId="0" fontId="12" fillId="13" borderId="2" xfId="0" applyFont="1" applyFill="1" applyBorder="1" applyAlignment="1">
      <alignment horizontal="left" vertical="center" wrapText="1"/>
    </xf>
    <xf numFmtId="0" fontId="12" fillId="13" borderId="4" xfId="0" applyFont="1" applyFill="1" applyBorder="1" applyAlignment="1">
      <alignment horizontal="left" vertical="center" wrapText="1"/>
    </xf>
    <xf numFmtId="0" fontId="12" fillId="13" borderId="0" xfId="0" applyFont="1" applyFill="1" applyAlignment="1">
      <alignment horizontal="left" vertical="center" wrapText="1"/>
    </xf>
    <xf numFmtId="0" fontId="15" fillId="6" borderId="5" xfId="4" applyFont="1" applyFill="1" applyBorder="1" applyAlignment="1">
      <alignment horizontal="center" vertical="center" wrapText="1"/>
    </xf>
    <xf numFmtId="0" fontId="15" fillId="6" borderId="7" xfId="4" applyFont="1" applyFill="1" applyBorder="1" applyAlignment="1">
      <alignment horizontal="center" vertical="center" wrapText="1"/>
    </xf>
    <xf numFmtId="0" fontId="28" fillId="13" borderId="9" xfId="0" applyFont="1" applyFill="1" applyBorder="1" applyAlignment="1">
      <alignment horizontal="left" vertical="center" wrapText="1"/>
    </xf>
    <xf numFmtId="0" fontId="28" fillId="13" borderId="0" xfId="0" applyFont="1" applyFill="1" applyAlignment="1">
      <alignment horizontal="left" vertical="center" wrapText="1"/>
    </xf>
  </cellXfs>
  <cellStyles count="12">
    <cellStyle name="Hyperlink" xfId="7" builtinId="8"/>
    <cellStyle name="Normal" xfId="0" builtinId="0"/>
    <cellStyle name="Normal 10" xfId="3" xr:uid="{3172D365-C70C-47C5-B7BE-6452B20B4FDD}"/>
    <cellStyle name="Normal 11 10 10" xfId="8" xr:uid="{D607ABE7-D040-4745-A96D-A84FFBBED026}"/>
    <cellStyle name="Normal 11 13" xfId="6" xr:uid="{8996CC58-207C-4914-BEF4-25D3543A1CF7}"/>
    <cellStyle name="Normal 14 3" xfId="9" xr:uid="{D5261CA4-0273-4C69-A8D0-B455070981CD}"/>
    <cellStyle name="Normal 14 8" xfId="11" xr:uid="{9E9BA334-AC18-46A1-950A-DB02FF6A6C56}"/>
    <cellStyle name="Normal 21" xfId="10" xr:uid="{7E0817C5-5693-4A32-ABA1-BC6DC49B8E74}"/>
    <cellStyle name="Normal 22" xfId="5" xr:uid="{03904016-E639-4C99-B7D2-EDE4085DC4CA}"/>
    <cellStyle name="Normal 8" xfId="1" xr:uid="{86D32435-E96F-4ED7-AD79-207BF7077DA9}"/>
    <cellStyle name="Normal 9" xfId="2" xr:uid="{623DED01-EE4E-4133-9956-A8C834C867D6}"/>
    <cellStyle name="Normal_OIR-DO-1681_02152007" xfId="4" xr:uid="{128B4652-59DD-4BB9-A1CF-DF73F9F2DE87}"/>
  </cellStyles>
  <dxfs count="2">
    <dxf>
      <font>
        <b/>
        <i/>
        <strike val="0"/>
        <condense val="0"/>
        <extend val="0"/>
        <color indexed="9"/>
      </font>
      <fill>
        <patternFill>
          <bgColor indexed="16"/>
        </patternFill>
      </fill>
    </dxf>
    <dxf>
      <font>
        <b/>
        <i/>
        <strike val="0"/>
        <condense val="0"/>
        <extend val="0"/>
        <color indexed="9"/>
      </font>
      <fill>
        <patternFill>
          <bgColor indexed="16"/>
        </patternFill>
      </fill>
    </dxf>
  </dxfs>
  <tableStyles count="0" defaultTableStyle="TableStyleMedium2" defaultPivotStyle="PivotStyleLight16"/>
  <colors>
    <mruColors>
      <color rgb="FF3E5F27"/>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552450</xdr:colOff>
      <xdr:row>5</xdr:row>
      <xdr:rowOff>38101</xdr:rowOff>
    </xdr:from>
    <xdr:to>
      <xdr:col>7</xdr:col>
      <xdr:colOff>196960</xdr:colOff>
      <xdr:row>11</xdr:row>
      <xdr:rowOff>57150</xdr:rowOff>
    </xdr:to>
    <xdr:pic>
      <xdr:nvPicPr>
        <xdr:cNvPr id="3" name="Picture 2">
          <a:extLst>
            <a:ext uri="{FF2B5EF4-FFF2-40B4-BE49-F238E27FC236}">
              <a16:creationId xmlns:a16="http://schemas.microsoft.com/office/drawing/2014/main" id="{9507BBBB-77D6-48EE-9434-F06CCDCB4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1323975" y="1038226"/>
          <a:ext cx="3806935" cy="1438274"/>
        </a:xfrm>
        <a:prstGeom prst="rect">
          <a:avLst/>
        </a:prstGeom>
        <a:noFill/>
        <a:ln w="9525">
          <a:noFill/>
          <a:miter lim="800000"/>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xdr:row>
      <xdr:rowOff>0</xdr:rowOff>
    </xdr:from>
    <xdr:to>
      <xdr:col>9</xdr:col>
      <xdr:colOff>9525</xdr:colOff>
      <xdr:row>7</xdr:row>
      <xdr:rowOff>9525</xdr:rowOff>
    </xdr:to>
    <xdr:pic>
      <xdr:nvPicPr>
        <xdr:cNvPr id="2" name="Picture 363" descr="https://apps.fldfs.com/SURVEY/Images/spacer.gif">
          <a:extLst>
            <a:ext uri="{FF2B5EF4-FFF2-40B4-BE49-F238E27FC236}">
              <a16:creationId xmlns:a16="http://schemas.microsoft.com/office/drawing/2014/main" id="{20C91AB9-914B-4D8E-8C1F-CEF1A7797D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30125" y="3028950"/>
          <a:ext cx="9525" cy="9525"/>
        </a:xfrm>
        <a:prstGeom prst="rect">
          <a:avLst/>
        </a:prstGeom>
        <a:noFill/>
        <a:ln w="9525">
          <a:noFill/>
          <a:miter lim="800000"/>
          <a:headEnd/>
          <a:tailEnd/>
        </a:ln>
      </xdr:spPr>
    </xdr:pic>
    <xdr:clientData/>
  </xdr:twoCellAnchor>
  <xdr:twoCellAnchor>
    <xdr:from>
      <xdr:col>9</xdr:col>
      <xdr:colOff>0</xdr:colOff>
      <xdr:row>10</xdr:row>
      <xdr:rowOff>0</xdr:rowOff>
    </xdr:from>
    <xdr:to>
      <xdr:col>9</xdr:col>
      <xdr:colOff>9525</xdr:colOff>
      <xdr:row>10</xdr:row>
      <xdr:rowOff>9525</xdr:rowOff>
    </xdr:to>
    <xdr:pic>
      <xdr:nvPicPr>
        <xdr:cNvPr id="3" name="Picture 363" descr="https://apps.fldfs.com/SURVEY/Images/spacer.gif">
          <a:extLst>
            <a:ext uri="{FF2B5EF4-FFF2-40B4-BE49-F238E27FC236}">
              <a16:creationId xmlns:a16="http://schemas.microsoft.com/office/drawing/2014/main" id="{A03A5687-736C-4EAB-9F55-0E6C7FA7C3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430125" y="4057650"/>
          <a:ext cx="9525" cy="9525"/>
        </a:xfrm>
        <a:prstGeom prst="rect">
          <a:avLst/>
        </a:prstGeom>
        <a:noFill/>
        <a:ln w="9525">
          <a:noFill/>
          <a:miter lim="800000"/>
          <a:headEnd/>
          <a:tailEnd/>
        </a:ln>
      </xdr:spPr>
    </xdr:pic>
    <xdr:clientData/>
  </xdr:twoCellAnchor>
  <xdr:twoCellAnchor>
    <xdr:from>
      <xdr:col>9</xdr:col>
      <xdr:colOff>0</xdr:colOff>
      <xdr:row>15</xdr:row>
      <xdr:rowOff>0</xdr:rowOff>
    </xdr:from>
    <xdr:to>
      <xdr:col>9</xdr:col>
      <xdr:colOff>9525</xdr:colOff>
      <xdr:row>15</xdr:row>
      <xdr:rowOff>9525</xdr:rowOff>
    </xdr:to>
    <xdr:pic>
      <xdr:nvPicPr>
        <xdr:cNvPr id="5" name="Picture 363" descr="https://apps.fldfs.com/SURVEY/Images/spacer.gif">
          <a:extLst>
            <a:ext uri="{FF2B5EF4-FFF2-40B4-BE49-F238E27FC236}">
              <a16:creationId xmlns:a16="http://schemas.microsoft.com/office/drawing/2014/main" id="{53DD86F9-31F6-402E-978E-D206A604AB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91625" y="4333875"/>
          <a:ext cx="9525" cy="9525"/>
        </a:xfrm>
        <a:prstGeom prst="rect">
          <a:avLst/>
        </a:prstGeom>
        <a:noFill/>
        <a:ln w="9525">
          <a:noFill/>
          <a:miter lim="800000"/>
          <a:headEnd/>
          <a:tailEnd/>
        </a:ln>
      </xdr:spPr>
    </xdr:pic>
    <xdr:clientData/>
  </xdr:twoCellAnchor>
  <xdr:twoCellAnchor>
    <xdr:from>
      <xdr:col>9</xdr:col>
      <xdr:colOff>0</xdr:colOff>
      <xdr:row>16</xdr:row>
      <xdr:rowOff>0</xdr:rowOff>
    </xdr:from>
    <xdr:to>
      <xdr:col>9</xdr:col>
      <xdr:colOff>9525</xdr:colOff>
      <xdr:row>16</xdr:row>
      <xdr:rowOff>9525</xdr:rowOff>
    </xdr:to>
    <xdr:pic>
      <xdr:nvPicPr>
        <xdr:cNvPr id="7" name="Picture 363" descr="https://apps.fldfs.com/SURVEY/Images/spacer.gif">
          <a:extLst>
            <a:ext uri="{FF2B5EF4-FFF2-40B4-BE49-F238E27FC236}">
              <a16:creationId xmlns:a16="http://schemas.microsoft.com/office/drawing/2014/main" id="{B448BFC9-DDC0-4426-9C70-4BB0597D6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191625" y="623887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BA15-E61A-407C-A69B-8459B30F3A59}">
  <dimension ref="A1:H26"/>
  <sheetViews>
    <sheetView tabSelected="1" workbookViewId="0"/>
  </sheetViews>
  <sheetFormatPr defaultColWidth="9.140625" defaultRowHeight="15" x14ac:dyDescent="0.25"/>
  <cols>
    <col min="1" max="1" width="11.5703125" style="1" customWidth="1"/>
    <col min="2" max="4" width="9.140625" style="1"/>
    <col min="5" max="5" width="16.7109375" style="1" customWidth="1"/>
    <col min="6" max="7" width="9.140625" style="1"/>
    <col min="8" max="8" width="25" style="1" customWidth="1"/>
    <col min="9" max="16384" width="9.140625" style="1"/>
  </cols>
  <sheetData>
    <row r="1" spans="1:8" ht="16.5" x14ac:dyDescent="0.3">
      <c r="A1" s="2"/>
      <c r="B1" s="2"/>
      <c r="C1" s="3"/>
      <c r="D1" s="2"/>
      <c r="E1" s="2"/>
      <c r="F1" s="2"/>
      <c r="G1" s="2"/>
      <c r="H1" s="29" t="s">
        <v>0</v>
      </c>
    </row>
    <row r="2" spans="1:8" ht="14.25" customHeight="1" x14ac:dyDescent="0.3">
      <c r="A2" s="2"/>
      <c r="B2" s="2"/>
      <c r="C2" s="2"/>
      <c r="D2" s="2"/>
      <c r="E2" s="2"/>
      <c r="F2" s="2"/>
      <c r="G2" s="2"/>
      <c r="H2" s="30" t="s">
        <v>50</v>
      </c>
    </row>
    <row r="3" spans="1:8" ht="15" customHeight="1" x14ac:dyDescent="0.3">
      <c r="A3" s="2"/>
      <c r="B3" s="2"/>
      <c r="C3" s="2"/>
      <c r="D3" s="2"/>
      <c r="E3" s="2"/>
      <c r="F3" s="2"/>
      <c r="G3" s="2"/>
      <c r="H3" s="2"/>
    </row>
    <row r="4" spans="1:8" ht="16.5" x14ac:dyDescent="0.3">
      <c r="A4" s="60"/>
      <c r="B4" s="2"/>
      <c r="C4" s="2"/>
      <c r="D4" s="2"/>
      <c r="E4" s="2"/>
      <c r="F4" s="2"/>
      <c r="G4" s="2"/>
      <c r="H4" s="28" t="s">
        <v>1</v>
      </c>
    </row>
    <row r="5" spans="1:8" ht="16.5" x14ac:dyDescent="0.3">
      <c r="A5" s="2"/>
      <c r="B5" s="2"/>
      <c r="C5" s="2"/>
      <c r="D5" s="2"/>
      <c r="E5" s="2"/>
      <c r="F5" s="2"/>
      <c r="G5" s="2"/>
      <c r="H5" s="28" t="str">
        <f>IF($H$8=TRUE,"YES","NO")</f>
        <v>NO</v>
      </c>
    </row>
    <row r="6" spans="1:8" ht="15.75" x14ac:dyDescent="0.3">
      <c r="A6" s="2"/>
      <c r="B6" s="2"/>
      <c r="C6" s="2"/>
      <c r="D6" s="2"/>
      <c r="E6" s="2"/>
      <c r="F6" s="2"/>
      <c r="G6" s="2"/>
      <c r="H6" s="2"/>
    </row>
    <row r="7" spans="1:8" ht="15" customHeight="1" x14ac:dyDescent="0.3">
      <c r="A7" s="2"/>
      <c r="B7" s="2"/>
      <c r="C7" s="2"/>
      <c r="D7" s="2"/>
      <c r="E7" s="2"/>
      <c r="F7" s="2"/>
      <c r="G7" s="2"/>
      <c r="H7" s="2"/>
    </row>
    <row r="8" spans="1:8" ht="15.75" x14ac:dyDescent="0.3">
      <c r="A8" s="2"/>
      <c r="B8" s="2"/>
      <c r="C8" s="2"/>
      <c r="D8" s="2"/>
      <c r="E8" s="2"/>
      <c r="F8" s="2"/>
      <c r="G8" s="2"/>
      <c r="H8" s="9" t="b">
        <f>IF(Contacts!$J$15="YES",TRUE)</f>
        <v>0</v>
      </c>
    </row>
    <row r="9" spans="1:8" ht="15.75" x14ac:dyDescent="0.3">
      <c r="A9" s="2"/>
      <c r="B9" s="2"/>
      <c r="C9" s="2"/>
      <c r="D9" s="2"/>
      <c r="E9" s="2"/>
      <c r="F9" s="2"/>
      <c r="G9" s="2"/>
      <c r="H9" s="2"/>
    </row>
    <row r="10" spans="1:8" ht="15.75" x14ac:dyDescent="0.3">
      <c r="A10" s="2"/>
      <c r="B10" s="2"/>
      <c r="C10" s="2"/>
      <c r="D10" s="2"/>
      <c r="E10" s="2"/>
      <c r="F10" s="2"/>
      <c r="G10" s="2"/>
      <c r="H10" s="2"/>
    </row>
    <row r="11" spans="1:8" ht="33.75" x14ac:dyDescent="0.5">
      <c r="A11" s="83"/>
      <c r="B11" s="83"/>
      <c r="C11" s="83"/>
      <c r="D11" s="83"/>
      <c r="E11" s="83"/>
      <c r="F11" s="83"/>
      <c r="G11" s="83"/>
      <c r="H11" s="83"/>
    </row>
    <row r="12" spans="1:8" ht="33.75" x14ac:dyDescent="0.5">
      <c r="A12" s="83"/>
      <c r="B12" s="83"/>
      <c r="C12" s="83"/>
      <c r="D12" s="83"/>
      <c r="E12" s="83"/>
      <c r="F12" s="83"/>
      <c r="G12" s="83"/>
      <c r="H12" s="83"/>
    </row>
    <row r="13" spans="1:8" ht="33.75" customHeight="1" x14ac:dyDescent="0.4">
      <c r="A13" s="84" t="s">
        <v>34</v>
      </c>
      <c r="B13" s="84"/>
      <c r="C13" s="84"/>
      <c r="D13" s="84"/>
      <c r="E13" s="84"/>
      <c r="F13" s="84"/>
      <c r="G13" s="84"/>
      <c r="H13" s="84"/>
    </row>
    <row r="14" spans="1:8" ht="15.75" customHeight="1" x14ac:dyDescent="0.25">
      <c r="A14" s="85" t="s">
        <v>45</v>
      </c>
      <c r="B14" s="85"/>
      <c r="C14" s="85"/>
      <c r="D14" s="85"/>
      <c r="E14" s="85"/>
      <c r="F14" s="85"/>
      <c r="G14" s="85"/>
      <c r="H14" s="85"/>
    </row>
    <row r="15" spans="1:8" ht="87" customHeight="1" x14ac:dyDescent="0.4">
      <c r="A15" s="80" t="s">
        <v>51</v>
      </c>
      <c r="B15" s="80"/>
      <c r="C15" s="80"/>
      <c r="D15" s="80"/>
      <c r="E15" s="80"/>
      <c r="F15" s="80"/>
      <c r="G15" s="80"/>
      <c r="H15" s="80"/>
    </row>
    <row r="16" spans="1:8" ht="15" customHeight="1" x14ac:dyDescent="0.3">
      <c r="A16" s="81"/>
      <c r="B16" s="81"/>
      <c r="C16" s="81"/>
      <c r="D16" s="81"/>
      <c r="E16" s="81"/>
      <c r="F16" s="81"/>
      <c r="G16" s="81"/>
      <c r="H16" s="81"/>
    </row>
    <row r="17" spans="1:8" ht="15.75" x14ac:dyDescent="0.3">
      <c r="A17" s="2"/>
      <c r="B17" s="2"/>
      <c r="C17" s="2"/>
      <c r="D17" s="2"/>
      <c r="E17" s="2"/>
      <c r="F17" s="2"/>
      <c r="G17" s="2"/>
      <c r="H17" s="2"/>
    </row>
    <row r="18" spans="1:8" ht="26.25" x14ac:dyDescent="0.4">
      <c r="A18" s="80" t="s">
        <v>49</v>
      </c>
      <c r="B18" s="80"/>
      <c r="C18" s="80"/>
      <c r="D18" s="80"/>
      <c r="E18" s="80"/>
      <c r="F18" s="80"/>
      <c r="G18" s="80"/>
      <c r="H18" s="80"/>
    </row>
    <row r="19" spans="1:8" ht="15.75" x14ac:dyDescent="0.3">
      <c r="A19" s="2"/>
      <c r="B19" s="2"/>
      <c r="C19" s="2"/>
      <c r="D19" s="2"/>
      <c r="E19" s="2"/>
      <c r="F19" s="2"/>
      <c r="G19" s="2"/>
      <c r="H19" s="2"/>
    </row>
    <row r="20" spans="1:8" ht="18.75" x14ac:dyDescent="0.3">
      <c r="A20" s="82"/>
      <c r="B20" s="82"/>
      <c r="C20" s="82"/>
      <c r="D20" s="82"/>
      <c r="E20" s="82"/>
      <c r="F20" s="82"/>
      <c r="G20" s="82"/>
      <c r="H20" s="82"/>
    </row>
    <row r="21" spans="1:8" ht="18.75" x14ac:dyDescent="0.3">
      <c r="A21" s="4"/>
      <c r="B21" s="5"/>
      <c r="C21" s="5"/>
      <c r="D21" s="6"/>
      <c r="E21" s="5"/>
      <c r="F21" s="5"/>
      <c r="G21" s="5"/>
      <c r="H21" s="5"/>
    </row>
    <row r="22" spans="1:8" ht="18.75" x14ac:dyDescent="0.3">
      <c r="A22" s="4"/>
      <c r="B22" s="5"/>
      <c r="C22" s="5"/>
      <c r="D22" s="6"/>
      <c r="E22" s="5"/>
      <c r="F22" s="5"/>
      <c r="G22" s="5"/>
      <c r="H22" s="5"/>
    </row>
    <row r="23" spans="1:8" ht="14.25" customHeight="1" x14ac:dyDescent="0.3">
      <c r="A23" s="63"/>
      <c r="B23" s="2"/>
      <c r="C23" s="2"/>
      <c r="D23" s="2"/>
      <c r="E23" s="2"/>
      <c r="F23" s="2"/>
      <c r="G23" s="2"/>
      <c r="H23" s="2"/>
    </row>
    <row r="24" spans="1:8" ht="15.75" customHeight="1" x14ac:dyDescent="0.3">
      <c r="A24" s="59" t="s">
        <v>32</v>
      </c>
      <c r="B24" s="2"/>
      <c r="C24" s="2"/>
      <c r="D24" s="2"/>
      <c r="E24" s="2"/>
      <c r="F24" s="2"/>
      <c r="G24" s="2"/>
      <c r="H24" s="2"/>
    </row>
    <row r="25" spans="1:8" ht="13.5" customHeight="1" x14ac:dyDescent="0.3">
      <c r="A25" s="59"/>
      <c r="B25" s="2"/>
      <c r="C25" s="2"/>
      <c r="D25" s="2"/>
      <c r="E25" s="2"/>
      <c r="F25" s="7" t="s">
        <v>2</v>
      </c>
      <c r="G25" s="2"/>
      <c r="H25" s="2"/>
    </row>
    <row r="26" spans="1:8" x14ac:dyDescent="0.25">
      <c r="A26" s="8"/>
      <c r="B26" s="8"/>
      <c r="C26" s="8"/>
      <c r="D26" s="8"/>
      <c r="E26" s="8"/>
      <c r="F26" s="8"/>
      <c r="G26" s="8"/>
      <c r="H26" s="8"/>
    </row>
  </sheetData>
  <sheetProtection algorithmName="SHA-512" hashValue="0bYn1H1FThyqMPzlUCdiw63lp523/WiAkCgPdE2Keeggf95co1huZrOfWwfTvmCidGuug7SdVuTSr5N9W2AAUg==" saltValue="tzD1aioIClYpoLE3kPmwgA==" spinCount="100000" sheet="1" selectLockedCells="1"/>
  <mergeCells count="8">
    <mergeCell ref="A15:H15"/>
    <mergeCell ref="A16:H16"/>
    <mergeCell ref="A20:H20"/>
    <mergeCell ref="A11:H11"/>
    <mergeCell ref="A12:H12"/>
    <mergeCell ref="A13:H13"/>
    <mergeCell ref="A14:H14"/>
    <mergeCell ref="A18:H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EF14-30F9-48AC-91C2-A14C97E77629}">
  <dimension ref="A1:A22"/>
  <sheetViews>
    <sheetView workbookViewId="0">
      <selection activeCell="A9" sqref="A9"/>
    </sheetView>
  </sheetViews>
  <sheetFormatPr defaultColWidth="9.140625" defaultRowHeight="15" x14ac:dyDescent="0.25"/>
  <cols>
    <col min="1" max="1" width="135.85546875" style="1" customWidth="1"/>
    <col min="2" max="16384" width="9.140625" style="1"/>
  </cols>
  <sheetData>
    <row r="1" spans="1:1" ht="64.5" x14ac:dyDescent="0.25">
      <c r="A1" s="48" t="s">
        <v>43</v>
      </c>
    </row>
    <row r="2" spans="1:1" ht="69" customHeight="1" x14ac:dyDescent="0.3">
      <c r="A2" s="49" t="s">
        <v>52</v>
      </c>
    </row>
    <row r="3" spans="1:1" ht="15.75" x14ac:dyDescent="0.3">
      <c r="A3" s="49" t="s">
        <v>26</v>
      </c>
    </row>
    <row r="4" spans="1:1" ht="30.4" customHeight="1" x14ac:dyDescent="0.25">
      <c r="A4" s="75" t="s">
        <v>53</v>
      </c>
    </row>
    <row r="5" spans="1:1" ht="15.75" x14ac:dyDescent="0.3">
      <c r="A5" s="49"/>
    </row>
    <row r="6" spans="1:1" x14ac:dyDescent="0.25">
      <c r="A6" s="50" t="s">
        <v>54</v>
      </c>
    </row>
    <row r="7" spans="1:1" ht="15.75" x14ac:dyDescent="0.3">
      <c r="A7" s="49"/>
    </row>
    <row r="8" spans="1:1" ht="15.75" x14ac:dyDescent="0.3">
      <c r="A8" s="51"/>
    </row>
    <row r="9" spans="1:1" ht="18" x14ac:dyDescent="0.35">
      <c r="A9" s="52" t="s">
        <v>27</v>
      </c>
    </row>
    <row r="10" spans="1:1" ht="15.75" x14ac:dyDescent="0.3">
      <c r="A10" s="53"/>
    </row>
    <row r="11" spans="1:1" ht="14.45" customHeight="1" x14ac:dyDescent="0.3">
      <c r="A11" s="53" t="s">
        <v>41</v>
      </c>
    </row>
    <row r="12" spans="1:1" ht="14.45" customHeight="1" x14ac:dyDescent="0.25">
      <c r="A12" s="54"/>
    </row>
    <row r="13" spans="1:1" ht="15.75" x14ac:dyDescent="0.3">
      <c r="A13" s="55" t="s">
        <v>55</v>
      </c>
    </row>
    <row r="14" spans="1:1" ht="15.75" x14ac:dyDescent="0.3">
      <c r="A14" s="56" t="s">
        <v>28</v>
      </c>
    </row>
    <row r="15" spans="1:1" ht="15.75" x14ac:dyDescent="0.3">
      <c r="A15" s="56" t="s">
        <v>30</v>
      </c>
    </row>
    <row r="16" spans="1:1" ht="15.75" x14ac:dyDescent="0.3">
      <c r="A16" s="56"/>
    </row>
    <row r="17" spans="1:1" ht="15.75" x14ac:dyDescent="0.3">
      <c r="A17" s="55" t="s">
        <v>56</v>
      </c>
    </row>
    <row r="18" spans="1:1" ht="28.5" customHeight="1" x14ac:dyDescent="0.3">
      <c r="A18" s="56"/>
    </row>
    <row r="19" spans="1:1" ht="15.75" x14ac:dyDescent="0.3">
      <c r="A19" s="56" t="s">
        <v>26</v>
      </c>
    </row>
    <row r="20" spans="1:1" ht="15.75" x14ac:dyDescent="0.3">
      <c r="A20" s="56" t="s">
        <v>42</v>
      </c>
    </row>
    <row r="21" spans="1:1" x14ac:dyDescent="0.25">
      <c r="A21" s="71"/>
    </row>
    <row r="22" spans="1:1" ht="15.75" x14ac:dyDescent="0.3">
      <c r="A22" s="56" t="s">
        <v>29</v>
      </c>
    </row>
  </sheetData>
  <sheetProtection algorithmName="SHA-512" hashValue="qKbc0vHhjFoZ66znoPFW2Qq+H7AOgcxeIjOey2hAw7hnzCgS8LUV9fuERr01iEg2Or/motIOEUOYHB6ddRAKrA==" saltValue="Bbyh5ffp4G497WusJxL5Hw==" spinCount="100000" sheet="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CAC53-1E33-47DD-BCD7-3FD6AE4D4AAA}">
  <dimension ref="A1:AQ17"/>
  <sheetViews>
    <sheetView topLeftCell="I1" workbookViewId="0">
      <selection activeCell="J15" sqref="J15"/>
    </sheetView>
  </sheetViews>
  <sheetFormatPr defaultColWidth="22.140625" defaultRowHeight="15" x14ac:dyDescent="0.25"/>
  <cols>
    <col min="1" max="8" width="22.140625" style="1" hidden="1" customWidth="1"/>
    <col min="9" max="9" width="88.28515625" style="1" customWidth="1"/>
    <col min="10" max="10" width="91.28515625" style="1" customWidth="1"/>
    <col min="11" max="16384" width="22.140625" style="1"/>
  </cols>
  <sheetData>
    <row r="1" spans="1:43" customFormat="1" ht="18" x14ac:dyDescent="0.25">
      <c r="I1" s="86" t="s">
        <v>44</v>
      </c>
      <c r="J1" s="87"/>
      <c r="K1" s="1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customFormat="1" x14ac:dyDescent="0.25">
      <c r="I2" s="88"/>
      <c r="J2" s="89"/>
      <c r="K2" s="90" t="s">
        <v>3</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customFormat="1" ht="48.75" customHeight="1" x14ac:dyDescent="0.25">
      <c r="I3" s="88"/>
      <c r="J3" s="89"/>
      <c r="K3" s="9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customFormat="1" ht="30" customHeight="1" x14ac:dyDescent="0.25">
      <c r="I4" s="11" t="s">
        <v>4</v>
      </c>
      <c r="J4" s="12" t="s">
        <v>5</v>
      </c>
      <c r="K4" s="13" t="s">
        <v>6</v>
      </c>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customFormat="1" ht="0.75" hidden="1" customHeight="1" x14ac:dyDescent="0.25">
      <c r="A5" s="14" t="s">
        <v>7</v>
      </c>
      <c r="B5" s="14" t="s">
        <v>8</v>
      </c>
      <c r="C5" s="14" t="s">
        <v>9</v>
      </c>
      <c r="D5" s="14" t="s">
        <v>10</v>
      </c>
      <c r="E5" s="14" t="s">
        <v>11</v>
      </c>
      <c r="F5" s="14" t="s">
        <v>12</v>
      </c>
      <c r="G5" s="14" t="s">
        <v>13</v>
      </c>
      <c r="H5" s="14" t="s">
        <v>23</v>
      </c>
      <c r="I5" s="15" t="s">
        <v>14</v>
      </c>
      <c r="J5" s="15" t="s">
        <v>15</v>
      </c>
      <c r="K5" s="16" t="s">
        <v>16</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customFormat="1" ht="21" hidden="1" customHeight="1" x14ac:dyDescent="0.3">
      <c r="A6" s="68">
        <v>1</v>
      </c>
      <c r="B6" s="31"/>
      <c r="C6" s="31"/>
      <c r="D6" s="17">
        <f>IF($J$15="Yes",1,0)</f>
        <v>0</v>
      </c>
      <c r="E6" s="17">
        <v>1</v>
      </c>
      <c r="F6" s="17"/>
      <c r="G6" s="17">
        <v>2024</v>
      </c>
      <c r="H6" s="17"/>
      <c r="I6" s="69" t="s">
        <v>39</v>
      </c>
      <c r="J6" s="70">
        <f ca="1">(TODAY())</f>
        <v>45329</v>
      </c>
      <c r="K6" s="21" t="b">
        <v>1</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customFormat="1" ht="37.5" x14ac:dyDescent="0.3">
      <c r="A7" s="32">
        <v>2</v>
      </c>
      <c r="B7" s="17"/>
      <c r="C7" s="18"/>
      <c r="D7" s="17">
        <f>IF($J$15="Yes",1,0)</f>
        <v>0</v>
      </c>
      <c r="E7" s="17">
        <v>1</v>
      </c>
      <c r="F7" s="17"/>
      <c r="G7" s="17">
        <v>2024</v>
      </c>
      <c r="H7" s="17"/>
      <c r="I7" s="19" t="s">
        <v>24</v>
      </c>
      <c r="J7" s="20"/>
      <c r="K7" s="21" t="b">
        <f t="shared" ref="K7:K15" si="0">IF(((J7)&gt;" "),TRUE,FALSE)</f>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customFormat="1" ht="18.75" x14ac:dyDescent="0.25">
      <c r="A8" s="32">
        <v>3</v>
      </c>
      <c r="B8" s="17"/>
      <c r="C8" s="17"/>
      <c r="D8" s="17">
        <f t="shared" ref="D8:D17" si="1">IF($J$15="Yes",1,0)</f>
        <v>0</v>
      </c>
      <c r="E8" s="17">
        <v>1</v>
      </c>
      <c r="F8" s="17"/>
      <c r="G8" s="17">
        <v>2024</v>
      </c>
      <c r="H8" s="17"/>
      <c r="I8" s="22" t="s">
        <v>17</v>
      </c>
      <c r="J8" s="20" t="str">
        <f t="shared" ref="J8:J13" si="2">IF(ISBLANK(C8),"",C8)</f>
        <v/>
      </c>
      <c r="K8" s="21" t="b">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customFormat="1" ht="22.5" customHeight="1" x14ac:dyDescent="0.3">
      <c r="A9" s="68">
        <v>4</v>
      </c>
      <c r="B9" s="17"/>
      <c r="C9" s="17"/>
      <c r="D9" s="17">
        <f t="shared" si="1"/>
        <v>0</v>
      </c>
      <c r="E9" s="17">
        <v>1</v>
      </c>
      <c r="F9" s="17"/>
      <c r="G9" s="17">
        <v>2024</v>
      </c>
      <c r="H9" s="17"/>
      <c r="I9" s="23" t="s">
        <v>18</v>
      </c>
      <c r="J9" s="20" t="str">
        <f t="shared" si="2"/>
        <v/>
      </c>
      <c r="K9" s="21" t="b">
        <f>IF(COUNTBLANK(J9),FALSE,TRUE)</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customFormat="1" ht="18.75" x14ac:dyDescent="0.25">
      <c r="A10" s="32">
        <v>5</v>
      </c>
      <c r="B10" s="17"/>
      <c r="C10" s="17"/>
      <c r="D10" s="17">
        <f t="shared" si="1"/>
        <v>0</v>
      </c>
      <c r="E10" s="17">
        <v>1</v>
      </c>
      <c r="F10" s="17"/>
      <c r="G10" s="17">
        <v>2024</v>
      </c>
      <c r="H10" s="17"/>
      <c r="I10" s="22" t="s">
        <v>19</v>
      </c>
      <c r="J10" s="24" t="str">
        <f t="shared" si="2"/>
        <v/>
      </c>
      <c r="K10" s="21" t="b">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customFormat="1" ht="0.75" hidden="1" customHeight="1" x14ac:dyDescent="0.25">
      <c r="A11" s="32">
        <v>6</v>
      </c>
      <c r="B11" s="17"/>
      <c r="C11" s="17"/>
      <c r="D11" s="17">
        <f t="shared" si="1"/>
        <v>0</v>
      </c>
      <c r="E11" s="17">
        <v>1</v>
      </c>
      <c r="F11" s="17"/>
      <c r="G11" s="17">
        <v>2024</v>
      </c>
      <c r="H11" s="17"/>
      <c r="I11" s="22" t="s">
        <v>20</v>
      </c>
      <c r="J11" s="20"/>
      <c r="K11" s="21" t="b">
        <f>IF((COUNTBLANK(J11)=1),TRUE,FALSE)</f>
        <v>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customFormat="1" ht="18.75" x14ac:dyDescent="0.25">
      <c r="A12" s="68">
        <v>7</v>
      </c>
      <c r="B12" s="17"/>
      <c r="C12" s="17"/>
      <c r="D12" s="17">
        <f t="shared" si="1"/>
        <v>0</v>
      </c>
      <c r="E12" s="17">
        <v>1</v>
      </c>
      <c r="F12" s="17"/>
      <c r="G12" s="17">
        <v>2024</v>
      </c>
      <c r="H12" s="17"/>
      <c r="I12" s="22" t="s">
        <v>25</v>
      </c>
      <c r="J12" s="20" t="str">
        <f t="shared" si="2"/>
        <v/>
      </c>
      <c r="K12" s="21" t="b">
        <f>IF((LEN(J12)=5),TRUE,FALSE)</f>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customFormat="1" ht="18.75" x14ac:dyDescent="0.25">
      <c r="A13" s="32">
        <v>8</v>
      </c>
      <c r="B13" s="17"/>
      <c r="C13" s="17"/>
      <c r="D13" s="17">
        <f t="shared" si="1"/>
        <v>0</v>
      </c>
      <c r="E13" s="17">
        <v>1</v>
      </c>
      <c r="F13" s="17"/>
      <c r="G13" s="17">
        <v>2024</v>
      </c>
      <c r="H13" s="17"/>
      <c r="I13" s="25" t="s">
        <v>21</v>
      </c>
      <c r="J13" s="20" t="str">
        <f t="shared" si="2"/>
        <v/>
      </c>
      <c r="K13" s="21" t="b">
        <f>IF((LEN(J13)&lt;11),IF((LEN(J13)&gt;9),TRUE,FALSE))</f>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customFormat="1" ht="18.75" hidden="1" x14ac:dyDescent="0.25">
      <c r="A14" s="32">
        <v>9</v>
      </c>
      <c r="B14" s="17"/>
      <c r="C14" s="17"/>
      <c r="D14" s="17">
        <f t="shared" si="1"/>
        <v>0</v>
      </c>
      <c r="E14" s="17">
        <v>1</v>
      </c>
      <c r="F14" s="17"/>
      <c r="G14" s="17">
        <v>2024</v>
      </c>
      <c r="H14" s="17"/>
      <c r="I14" s="22" t="s">
        <v>22</v>
      </c>
      <c r="J14" s="26"/>
      <c r="K14" s="21" t="b">
        <f>IF((COUNTBLANK(J14)=1),TRUE,FALSE)</f>
        <v>1</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customFormat="1" ht="56.25" x14ac:dyDescent="0.3">
      <c r="A15" s="68">
        <v>10</v>
      </c>
      <c r="B15" s="17"/>
      <c r="C15" s="17"/>
      <c r="D15" s="17">
        <f t="shared" si="1"/>
        <v>0</v>
      </c>
      <c r="E15" s="17">
        <v>1</v>
      </c>
      <c r="F15" s="17"/>
      <c r="G15" s="17">
        <v>2024</v>
      </c>
      <c r="H15" s="17"/>
      <c r="I15" s="27" t="s">
        <v>33</v>
      </c>
      <c r="J15" s="26"/>
      <c r="K15" s="21" t="b">
        <f t="shared" si="0"/>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customFormat="1" ht="23.25" customHeight="1" x14ac:dyDescent="0.25">
      <c r="A16" s="68">
        <v>11</v>
      </c>
      <c r="B16" s="17"/>
      <c r="C16" s="17"/>
      <c r="D16" s="17">
        <f t="shared" si="1"/>
        <v>0</v>
      </c>
      <c r="E16" s="17">
        <v>1</v>
      </c>
      <c r="F16" s="17"/>
      <c r="G16" s="17">
        <v>2024</v>
      </c>
      <c r="H16" s="17"/>
      <c r="I16" s="22" t="s">
        <v>37</v>
      </c>
      <c r="J16" s="20"/>
      <c r="K16" s="21" t="b">
        <f>IF(COUNTBLANK(J16),FALSE,TRUE)</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customFormat="1" ht="24.75" customHeight="1" x14ac:dyDescent="0.25">
      <c r="A17" s="32">
        <v>12</v>
      </c>
      <c r="B17" s="17"/>
      <c r="C17" s="17"/>
      <c r="D17" s="17">
        <f t="shared" si="1"/>
        <v>0</v>
      </c>
      <c r="E17" s="17">
        <v>1</v>
      </c>
      <c r="F17" s="17"/>
      <c r="G17" s="17">
        <v>2024</v>
      </c>
      <c r="H17" s="17"/>
      <c r="I17" s="22" t="s">
        <v>57</v>
      </c>
      <c r="J17" s="20"/>
      <c r="K17" s="21" t="b">
        <f>IF(COUNTBLANK(J17),FALSE,TRUE)</f>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sheetData>
  <sheetProtection algorithmName="SHA-512" hashValue="PpY99pwcjcoGeLzrGNWZZXpYpDkAXUD+UaPP1PUbXCPgIkmWLYHcCF4PL3HKY6vjeuY1TCLhxA9qpGpLtuQ/Xw==" saltValue="6uzDHYzpaK9E+qr+NLrLNQ==" spinCount="100000" sheet="1" selectLockedCells="1"/>
  <mergeCells count="2">
    <mergeCell ref="I1:J3"/>
    <mergeCell ref="K2:K3"/>
  </mergeCells>
  <conditionalFormatting sqref="K6:K17">
    <cfRule type="cellIs" dxfId="1" priority="2" stopIfTrue="1" operator="equal">
      <formula>FALSE</formula>
    </cfRule>
  </conditionalFormatting>
  <dataValidations count="3">
    <dataValidation type="list" allowBlank="1" showErrorMessage="1" error="Only US states and territories may be entered_x000a_" sqref="J15" xr:uid="{7C95D4C8-A6D8-416B-8B55-49C326808F12}">
      <formula1>"YES,NO"</formula1>
    </dataValidation>
    <dataValidation type="textLength" allowBlank="1" showInputMessage="1" showErrorMessage="1" error="Only four digits are permitted as NAIC group codes_x000a_" sqref="J14" xr:uid="{BB788BA8-CB34-4A7E-A0DC-C2343AC504AD}">
      <formula1>4</formula1>
      <formula2>4</formula2>
    </dataValidation>
    <dataValidation allowBlank="1" showInputMessage="1" showErrorMessage="1" error="Please enter the individual's first and last name. " sqref="J7:J13 J16:J17" xr:uid="{F6E274CC-C447-45CB-AC98-E0B14184C6F8}"/>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14B5-6813-44EF-B284-D783A30AD5AB}">
  <dimension ref="A1:EP106"/>
  <sheetViews>
    <sheetView zoomScale="80" zoomScaleNormal="80" workbookViewId="0">
      <pane ySplit="4" topLeftCell="A5" activePane="bottomLeft" state="frozen"/>
      <selection activeCell="B1" sqref="B1"/>
      <selection pane="bottomLeft" activeCell="A5" sqref="A5"/>
    </sheetView>
  </sheetViews>
  <sheetFormatPr defaultColWidth="9.140625" defaultRowHeight="15" x14ac:dyDescent="0.25"/>
  <cols>
    <col min="1" max="1" width="23.7109375" style="1" customWidth="1"/>
    <col min="2" max="2" width="21.140625" style="1" customWidth="1"/>
    <col min="3" max="3" width="51.7109375" style="1" customWidth="1"/>
    <col min="4" max="4" width="70.85546875" style="1" customWidth="1"/>
    <col min="5" max="5" width="95" style="1" customWidth="1"/>
    <col min="6" max="6" width="19.140625" style="1" hidden="1" customWidth="1"/>
    <col min="7" max="7" width="12" style="1" hidden="1" customWidth="1"/>
    <col min="8" max="8" width="26.42578125" style="1" customWidth="1"/>
    <col min="9" max="16384" width="9.140625" style="1"/>
  </cols>
  <sheetData>
    <row r="1" spans="1:146" ht="70.150000000000006" customHeight="1" x14ac:dyDescent="0.25">
      <c r="A1" s="92" t="s">
        <v>38</v>
      </c>
      <c r="B1" s="93"/>
      <c r="C1" s="93"/>
      <c r="D1" s="93"/>
      <c r="E1" s="93"/>
      <c r="F1" s="74"/>
      <c r="G1" s="74"/>
      <c r="H1" s="33" t="s">
        <v>3</v>
      </c>
      <c r="I1" s="40"/>
      <c r="J1" s="40"/>
      <c r="K1" s="40"/>
      <c r="L1" s="40"/>
      <c r="M1" s="40"/>
      <c r="N1" s="40"/>
      <c r="O1" s="40"/>
      <c r="P1" s="40"/>
      <c r="Q1" s="40"/>
      <c r="R1" s="40"/>
      <c r="S1" s="40"/>
      <c r="T1" s="40"/>
      <c r="U1" s="40"/>
      <c r="V1" s="40"/>
    </row>
    <row r="2" spans="1:146" s="34" customFormat="1" ht="55.9" customHeight="1" x14ac:dyDescent="0.3">
      <c r="A2" s="38"/>
      <c r="B2" s="76"/>
      <c r="C2" s="61" t="s">
        <v>31</v>
      </c>
      <c r="D2" s="64" t="str">
        <f>IF(ISBLANK(Contacts!$J$10),"",Contacts!$J$10)</f>
        <v/>
      </c>
      <c r="E2" s="65"/>
      <c r="F2" s="65"/>
      <c r="G2" s="65"/>
      <c r="H2" s="39"/>
      <c r="I2" s="41"/>
      <c r="J2" s="41"/>
      <c r="K2" s="41"/>
      <c r="L2" s="41"/>
      <c r="M2" s="41"/>
      <c r="N2" s="42"/>
      <c r="O2" s="43"/>
      <c r="P2" s="43"/>
      <c r="Q2" s="36"/>
      <c r="R2" s="36"/>
      <c r="S2" s="36"/>
      <c r="T2" s="36"/>
      <c r="U2" s="36"/>
      <c r="V2" s="44"/>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1"/>
      <c r="BA2" s="1"/>
      <c r="BB2" s="37"/>
      <c r="BC2" s="1"/>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row>
    <row r="3" spans="1:146" s="34" customFormat="1" ht="104.25" customHeight="1" x14ac:dyDescent="0.3">
      <c r="A3" s="67" t="s">
        <v>62</v>
      </c>
      <c r="B3" s="67" t="s">
        <v>63</v>
      </c>
      <c r="C3" s="66" t="s">
        <v>40</v>
      </c>
      <c r="D3" s="67" t="s">
        <v>35</v>
      </c>
      <c r="E3" s="67" t="s">
        <v>36</v>
      </c>
      <c r="F3" s="77" t="s">
        <v>64</v>
      </c>
      <c r="G3" s="77" t="s">
        <v>65</v>
      </c>
      <c r="H3" s="13" t="s">
        <v>6</v>
      </c>
      <c r="I3" s="41"/>
      <c r="J3" s="41"/>
      <c r="K3" s="41"/>
      <c r="L3" s="41"/>
      <c r="M3" s="41"/>
      <c r="N3" s="42"/>
      <c r="O3" s="43"/>
      <c r="P3" s="43"/>
      <c r="Q3" s="36"/>
      <c r="R3" s="36"/>
      <c r="S3" s="36"/>
      <c r="T3" s="36"/>
      <c r="U3" s="36"/>
      <c r="V3" s="44"/>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1"/>
      <c r="BA3" s="1"/>
      <c r="BB3" s="46"/>
      <c r="BC3" s="1"/>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row>
    <row r="4" spans="1:146" ht="36" hidden="1" customHeight="1" x14ac:dyDescent="0.35">
      <c r="A4" s="45" t="s">
        <v>58</v>
      </c>
      <c r="B4" s="45" t="s">
        <v>59</v>
      </c>
      <c r="C4" s="62" t="s">
        <v>46</v>
      </c>
      <c r="D4" s="62" t="s">
        <v>47</v>
      </c>
      <c r="E4" s="58" t="s">
        <v>48</v>
      </c>
      <c r="F4" s="58" t="s">
        <v>61</v>
      </c>
      <c r="G4" s="58" t="s">
        <v>60</v>
      </c>
      <c r="H4" s="57" t="s">
        <v>16</v>
      </c>
    </row>
    <row r="5" spans="1:146" s="47" customFormat="1" ht="63" customHeight="1" x14ac:dyDescent="0.35">
      <c r="A5" s="79"/>
      <c r="B5" s="79"/>
      <c r="C5" s="72"/>
      <c r="D5" s="72"/>
      <c r="E5" s="73"/>
      <c r="F5" s="78">
        <f>Contacts!$J$15</f>
        <v>0</v>
      </c>
      <c r="G5" s="73">
        <v>1</v>
      </c>
      <c r="H5" s="21" t="b">
        <f>IF(COUNTBLANK(A5:E5)=5,TRUE,IF(COUNTBLANK(A5:E5)=0,TRUE,FALSE))</f>
        <v>1</v>
      </c>
    </row>
    <row r="6" spans="1:146" s="47" customFormat="1" ht="63" customHeight="1" x14ac:dyDescent="0.35">
      <c r="A6" s="79"/>
      <c r="B6" s="79"/>
      <c r="C6" s="72"/>
      <c r="D6" s="72"/>
      <c r="E6" s="73"/>
      <c r="F6" s="78">
        <f>Contacts!$J$15</f>
        <v>0</v>
      </c>
      <c r="G6" s="73">
        <v>2</v>
      </c>
      <c r="H6" s="21" t="b">
        <f t="shared" ref="H6:H69" si="0">IF(COUNTBLANK(A6:E6)=5,TRUE,IF(COUNTBLANK(A6:E6)=0,TRUE,FALSE))</f>
        <v>1</v>
      </c>
    </row>
    <row r="7" spans="1:146" s="47" customFormat="1" ht="63" customHeight="1" x14ac:dyDescent="0.35">
      <c r="A7" s="79"/>
      <c r="B7" s="79"/>
      <c r="C7" s="72"/>
      <c r="D7" s="72"/>
      <c r="E7" s="73"/>
      <c r="F7" s="78">
        <f>Contacts!$J$15</f>
        <v>0</v>
      </c>
      <c r="G7" s="73">
        <v>3</v>
      </c>
      <c r="H7" s="21" t="b">
        <f t="shared" si="0"/>
        <v>1</v>
      </c>
    </row>
    <row r="8" spans="1:146" s="47" customFormat="1" ht="63" customHeight="1" x14ac:dyDescent="0.35">
      <c r="A8" s="79"/>
      <c r="B8" s="79"/>
      <c r="C8" s="72"/>
      <c r="D8" s="72"/>
      <c r="E8" s="73"/>
      <c r="F8" s="78">
        <f>Contacts!$J$15</f>
        <v>0</v>
      </c>
      <c r="G8" s="73">
        <v>4</v>
      </c>
      <c r="H8" s="21" t="b">
        <f t="shared" si="0"/>
        <v>1</v>
      </c>
    </row>
    <row r="9" spans="1:146" s="47" customFormat="1" ht="63" customHeight="1" x14ac:dyDescent="0.35">
      <c r="A9" s="79"/>
      <c r="B9" s="79"/>
      <c r="C9" s="72"/>
      <c r="D9" s="72"/>
      <c r="E9" s="73"/>
      <c r="F9" s="78">
        <f>Contacts!$J$15</f>
        <v>0</v>
      </c>
      <c r="G9" s="73">
        <v>5</v>
      </c>
      <c r="H9" s="21" t="b">
        <f t="shared" si="0"/>
        <v>1</v>
      </c>
    </row>
    <row r="10" spans="1:146" s="47" customFormat="1" ht="63" customHeight="1" x14ac:dyDescent="0.35">
      <c r="A10" s="79"/>
      <c r="B10" s="79"/>
      <c r="C10" s="72"/>
      <c r="D10" s="72"/>
      <c r="E10" s="73"/>
      <c r="F10" s="78">
        <f>Contacts!$J$15</f>
        <v>0</v>
      </c>
      <c r="G10" s="73">
        <v>6</v>
      </c>
      <c r="H10" s="21" t="b">
        <f t="shared" si="0"/>
        <v>1</v>
      </c>
    </row>
    <row r="11" spans="1:146" s="47" customFormat="1" ht="63" customHeight="1" x14ac:dyDescent="0.35">
      <c r="A11" s="79"/>
      <c r="B11" s="79"/>
      <c r="C11" s="72"/>
      <c r="D11" s="72"/>
      <c r="E11" s="73"/>
      <c r="F11" s="78">
        <f>Contacts!$J$15</f>
        <v>0</v>
      </c>
      <c r="G11" s="73">
        <v>7</v>
      </c>
      <c r="H11" s="21" t="b">
        <f t="shared" si="0"/>
        <v>1</v>
      </c>
    </row>
    <row r="12" spans="1:146" s="47" customFormat="1" ht="63" customHeight="1" x14ac:dyDescent="0.35">
      <c r="A12" s="79"/>
      <c r="B12" s="79"/>
      <c r="C12" s="72"/>
      <c r="D12" s="72"/>
      <c r="E12" s="73"/>
      <c r="F12" s="78">
        <f>Contacts!$J$15</f>
        <v>0</v>
      </c>
      <c r="G12" s="73">
        <v>8</v>
      </c>
      <c r="H12" s="21" t="b">
        <f t="shared" si="0"/>
        <v>1</v>
      </c>
    </row>
    <row r="13" spans="1:146" s="47" customFormat="1" ht="63" customHeight="1" x14ac:dyDescent="0.35">
      <c r="A13" s="79"/>
      <c r="B13" s="79"/>
      <c r="C13" s="72"/>
      <c r="D13" s="72"/>
      <c r="E13" s="73"/>
      <c r="F13" s="78">
        <f>Contacts!$J$15</f>
        <v>0</v>
      </c>
      <c r="G13" s="73">
        <v>9</v>
      </c>
      <c r="H13" s="21" t="b">
        <f t="shared" si="0"/>
        <v>1</v>
      </c>
    </row>
    <row r="14" spans="1:146" s="47" customFormat="1" ht="63" customHeight="1" x14ac:dyDescent="0.35">
      <c r="A14" s="79"/>
      <c r="B14" s="79"/>
      <c r="C14" s="72"/>
      <c r="D14" s="72"/>
      <c r="E14" s="73"/>
      <c r="F14" s="78">
        <f>Contacts!$J$15</f>
        <v>0</v>
      </c>
      <c r="G14" s="73">
        <v>10</v>
      </c>
      <c r="H14" s="21" t="b">
        <f t="shared" si="0"/>
        <v>1</v>
      </c>
    </row>
    <row r="15" spans="1:146" s="47" customFormat="1" ht="63" customHeight="1" x14ac:dyDescent="0.35">
      <c r="A15" s="79"/>
      <c r="B15" s="79"/>
      <c r="C15" s="72"/>
      <c r="D15" s="72"/>
      <c r="E15" s="73"/>
      <c r="F15" s="78">
        <f>Contacts!$J$15</f>
        <v>0</v>
      </c>
      <c r="G15" s="73">
        <v>11</v>
      </c>
      <c r="H15" s="21" t="b">
        <f t="shared" si="0"/>
        <v>1</v>
      </c>
    </row>
    <row r="16" spans="1:146" s="47" customFormat="1" ht="63" customHeight="1" x14ac:dyDescent="0.35">
      <c r="A16" s="79"/>
      <c r="B16" s="79"/>
      <c r="C16" s="72"/>
      <c r="D16" s="72"/>
      <c r="E16" s="73"/>
      <c r="F16" s="78">
        <f>Contacts!$J$15</f>
        <v>0</v>
      </c>
      <c r="G16" s="73">
        <v>12</v>
      </c>
      <c r="H16" s="21" t="b">
        <f t="shared" si="0"/>
        <v>1</v>
      </c>
    </row>
    <row r="17" spans="1:8" s="47" customFormat="1" ht="63" customHeight="1" x14ac:dyDescent="0.35">
      <c r="A17" s="79"/>
      <c r="B17" s="79"/>
      <c r="C17" s="72"/>
      <c r="D17" s="72"/>
      <c r="E17" s="73"/>
      <c r="F17" s="78">
        <f>Contacts!$J$15</f>
        <v>0</v>
      </c>
      <c r="G17" s="73">
        <v>13</v>
      </c>
      <c r="H17" s="21" t="b">
        <f t="shared" si="0"/>
        <v>1</v>
      </c>
    </row>
    <row r="18" spans="1:8" s="47" customFormat="1" ht="63" customHeight="1" x14ac:dyDescent="0.35">
      <c r="A18" s="79"/>
      <c r="B18" s="79"/>
      <c r="C18" s="72"/>
      <c r="D18" s="72"/>
      <c r="E18" s="73"/>
      <c r="F18" s="78">
        <f>Contacts!$J$15</f>
        <v>0</v>
      </c>
      <c r="G18" s="73">
        <v>14</v>
      </c>
      <c r="H18" s="21" t="b">
        <f t="shared" si="0"/>
        <v>1</v>
      </c>
    </row>
    <row r="19" spans="1:8" s="47" customFormat="1" ht="63" customHeight="1" x14ac:dyDescent="0.35">
      <c r="A19" s="79"/>
      <c r="B19" s="79"/>
      <c r="C19" s="72"/>
      <c r="D19" s="72"/>
      <c r="E19" s="73"/>
      <c r="F19" s="78">
        <f>Contacts!$J$15</f>
        <v>0</v>
      </c>
      <c r="G19" s="73">
        <v>15</v>
      </c>
      <c r="H19" s="21" t="b">
        <f t="shared" si="0"/>
        <v>1</v>
      </c>
    </row>
    <row r="20" spans="1:8" s="47" customFormat="1" ht="63" customHeight="1" x14ac:dyDescent="0.35">
      <c r="A20" s="79"/>
      <c r="B20" s="79"/>
      <c r="C20" s="72"/>
      <c r="D20" s="72"/>
      <c r="E20" s="73"/>
      <c r="F20" s="78">
        <f>Contacts!$J$15</f>
        <v>0</v>
      </c>
      <c r="G20" s="73">
        <v>16</v>
      </c>
      <c r="H20" s="21" t="b">
        <f t="shared" si="0"/>
        <v>1</v>
      </c>
    </row>
    <row r="21" spans="1:8" s="47" customFormat="1" ht="63" customHeight="1" x14ac:dyDescent="0.35">
      <c r="A21" s="79"/>
      <c r="B21" s="79"/>
      <c r="C21" s="72"/>
      <c r="D21" s="72"/>
      <c r="E21" s="73"/>
      <c r="F21" s="78">
        <f>Contacts!$J$15</f>
        <v>0</v>
      </c>
      <c r="G21" s="73">
        <v>17</v>
      </c>
      <c r="H21" s="21" t="b">
        <f t="shared" si="0"/>
        <v>1</v>
      </c>
    </row>
    <row r="22" spans="1:8" s="47" customFormat="1" ht="63" customHeight="1" x14ac:dyDescent="0.35">
      <c r="A22" s="79"/>
      <c r="B22" s="79"/>
      <c r="C22" s="72"/>
      <c r="D22" s="72"/>
      <c r="E22" s="73"/>
      <c r="F22" s="78">
        <f>Contacts!$J$15</f>
        <v>0</v>
      </c>
      <c r="G22" s="73">
        <v>18</v>
      </c>
      <c r="H22" s="21" t="b">
        <f t="shared" si="0"/>
        <v>1</v>
      </c>
    </row>
    <row r="23" spans="1:8" s="47" customFormat="1" ht="63" customHeight="1" x14ac:dyDescent="0.35">
      <c r="A23" s="79"/>
      <c r="B23" s="79"/>
      <c r="C23" s="72"/>
      <c r="D23" s="72"/>
      <c r="E23" s="73"/>
      <c r="F23" s="78">
        <f>Contacts!$J$15</f>
        <v>0</v>
      </c>
      <c r="G23" s="73">
        <v>19</v>
      </c>
      <c r="H23" s="21" t="b">
        <f t="shared" si="0"/>
        <v>1</v>
      </c>
    </row>
    <row r="24" spans="1:8" s="47" customFormat="1" ht="63" customHeight="1" x14ac:dyDescent="0.35">
      <c r="A24" s="79"/>
      <c r="B24" s="79"/>
      <c r="C24" s="72"/>
      <c r="D24" s="72"/>
      <c r="E24" s="73"/>
      <c r="F24" s="78">
        <f>Contacts!$J$15</f>
        <v>0</v>
      </c>
      <c r="G24" s="73">
        <v>20</v>
      </c>
      <c r="H24" s="21" t="b">
        <f t="shared" si="0"/>
        <v>1</v>
      </c>
    </row>
    <row r="25" spans="1:8" s="47" customFormat="1" ht="63" customHeight="1" x14ac:dyDescent="0.35">
      <c r="A25" s="79"/>
      <c r="B25" s="79"/>
      <c r="C25" s="72"/>
      <c r="D25" s="72"/>
      <c r="E25" s="73"/>
      <c r="F25" s="78">
        <f>Contacts!$J$15</f>
        <v>0</v>
      </c>
      <c r="G25" s="73">
        <v>21</v>
      </c>
      <c r="H25" s="21" t="b">
        <f t="shared" si="0"/>
        <v>1</v>
      </c>
    </row>
    <row r="26" spans="1:8" s="47" customFormat="1" ht="63" customHeight="1" x14ac:dyDescent="0.35">
      <c r="A26" s="79"/>
      <c r="B26" s="79"/>
      <c r="C26" s="72"/>
      <c r="D26" s="72"/>
      <c r="E26" s="73"/>
      <c r="F26" s="78">
        <f>Contacts!$J$15</f>
        <v>0</v>
      </c>
      <c r="G26" s="73">
        <v>22</v>
      </c>
      <c r="H26" s="21" t="b">
        <f t="shared" si="0"/>
        <v>1</v>
      </c>
    </row>
    <row r="27" spans="1:8" s="47" customFormat="1" ht="63" customHeight="1" x14ac:dyDescent="0.35">
      <c r="A27" s="79"/>
      <c r="B27" s="79"/>
      <c r="C27" s="72"/>
      <c r="D27" s="72"/>
      <c r="E27" s="73"/>
      <c r="F27" s="78">
        <f>Contacts!$J$15</f>
        <v>0</v>
      </c>
      <c r="G27" s="73">
        <v>23</v>
      </c>
      <c r="H27" s="21" t="b">
        <f t="shared" si="0"/>
        <v>1</v>
      </c>
    </row>
    <row r="28" spans="1:8" s="47" customFormat="1" ht="63" customHeight="1" x14ac:dyDescent="0.35">
      <c r="A28" s="79"/>
      <c r="B28" s="79"/>
      <c r="C28" s="72"/>
      <c r="D28" s="72"/>
      <c r="E28" s="73"/>
      <c r="F28" s="78">
        <f>Contacts!$J$15</f>
        <v>0</v>
      </c>
      <c r="G28" s="73">
        <v>24</v>
      </c>
      <c r="H28" s="21" t="b">
        <f t="shared" si="0"/>
        <v>1</v>
      </c>
    </row>
    <row r="29" spans="1:8" s="47" customFormat="1" ht="63" customHeight="1" x14ac:dyDescent="0.35">
      <c r="A29" s="79"/>
      <c r="B29" s="79"/>
      <c r="C29" s="72"/>
      <c r="D29" s="72"/>
      <c r="E29" s="73"/>
      <c r="F29" s="78">
        <f>Contacts!$J$15</f>
        <v>0</v>
      </c>
      <c r="G29" s="73">
        <v>25</v>
      </c>
      <c r="H29" s="21" t="b">
        <f t="shared" si="0"/>
        <v>1</v>
      </c>
    </row>
    <row r="30" spans="1:8" ht="63" customHeight="1" x14ac:dyDescent="0.25">
      <c r="A30" s="79"/>
      <c r="B30" s="79"/>
      <c r="C30" s="72"/>
      <c r="D30" s="72"/>
      <c r="E30" s="73"/>
      <c r="F30" s="78">
        <f>Contacts!$J$15</f>
        <v>0</v>
      </c>
      <c r="G30" s="73">
        <v>26</v>
      </c>
      <c r="H30" s="21" t="b">
        <f t="shared" si="0"/>
        <v>1</v>
      </c>
    </row>
    <row r="31" spans="1:8" ht="63" customHeight="1" x14ac:dyDescent="0.25">
      <c r="A31" s="79"/>
      <c r="B31" s="79"/>
      <c r="C31" s="72"/>
      <c r="D31" s="72"/>
      <c r="E31" s="73"/>
      <c r="F31" s="78">
        <f>Contacts!$J$15</f>
        <v>0</v>
      </c>
      <c r="G31" s="73">
        <v>27</v>
      </c>
      <c r="H31" s="21" t="b">
        <f t="shared" si="0"/>
        <v>1</v>
      </c>
    </row>
    <row r="32" spans="1:8" ht="63" customHeight="1" x14ac:dyDescent="0.25">
      <c r="A32" s="79"/>
      <c r="B32" s="79"/>
      <c r="C32" s="72"/>
      <c r="D32" s="72"/>
      <c r="E32" s="73"/>
      <c r="F32" s="78">
        <f>Contacts!$J$15</f>
        <v>0</v>
      </c>
      <c r="G32" s="73">
        <v>28</v>
      </c>
      <c r="H32" s="21" t="b">
        <f t="shared" si="0"/>
        <v>1</v>
      </c>
    </row>
    <row r="33" spans="1:8" ht="63" customHeight="1" x14ac:dyDescent="0.25">
      <c r="A33" s="79"/>
      <c r="B33" s="79"/>
      <c r="C33" s="72"/>
      <c r="D33" s="72"/>
      <c r="E33" s="73"/>
      <c r="F33" s="78">
        <f>Contacts!$J$15</f>
        <v>0</v>
      </c>
      <c r="G33" s="73">
        <v>29</v>
      </c>
      <c r="H33" s="21" t="b">
        <f t="shared" si="0"/>
        <v>1</v>
      </c>
    </row>
    <row r="34" spans="1:8" ht="63" customHeight="1" x14ac:dyDescent="0.25">
      <c r="A34" s="79"/>
      <c r="B34" s="79"/>
      <c r="C34" s="72"/>
      <c r="D34" s="72"/>
      <c r="E34" s="73"/>
      <c r="F34" s="78">
        <f>Contacts!$J$15</f>
        <v>0</v>
      </c>
      <c r="G34" s="73">
        <v>30</v>
      </c>
      <c r="H34" s="21" t="b">
        <f t="shared" si="0"/>
        <v>1</v>
      </c>
    </row>
    <row r="35" spans="1:8" ht="63" customHeight="1" x14ac:dyDescent="0.25">
      <c r="A35" s="79"/>
      <c r="B35" s="79"/>
      <c r="C35" s="72"/>
      <c r="D35" s="72"/>
      <c r="E35" s="73"/>
      <c r="F35" s="78">
        <f>Contacts!$J$15</f>
        <v>0</v>
      </c>
      <c r="G35" s="73">
        <v>31</v>
      </c>
      <c r="H35" s="21" t="b">
        <f t="shared" si="0"/>
        <v>1</v>
      </c>
    </row>
    <row r="36" spans="1:8" ht="63" customHeight="1" x14ac:dyDescent="0.25">
      <c r="A36" s="79"/>
      <c r="B36" s="79"/>
      <c r="C36" s="72"/>
      <c r="D36" s="72"/>
      <c r="E36" s="73"/>
      <c r="F36" s="78">
        <f>Contacts!$J$15</f>
        <v>0</v>
      </c>
      <c r="G36" s="73">
        <v>32</v>
      </c>
      <c r="H36" s="21" t="b">
        <f t="shared" si="0"/>
        <v>1</v>
      </c>
    </row>
    <row r="37" spans="1:8" ht="63" customHeight="1" x14ac:dyDescent="0.25">
      <c r="A37" s="79"/>
      <c r="B37" s="79"/>
      <c r="C37" s="72"/>
      <c r="D37" s="72"/>
      <c r="E37" s="73"/>
      <c r="F37" s="78">
        <f>Contacts!$J$15</f>
        <v>0</v>
      </c>
      <c r="G37" s="73">
        <v>33</v>
      </c>
      <c r="H37" s="21" t="b">
        <f t="shared" si="0"/>
        <v>1</v>
      </c>
    </row>
    <row r="38" spans="1:8" ht="63" customHeight="1" x14ac:dyDescent="0.25">
      <c r="A38" s="79"/>
      <c r="B38" s="79"/>
      <c r="C38" s="72"/>
      <c r="D38" s="72"/>
      <c r="E38" s="73"/>
      <c r="F38" s="78">
        <f>Contacts!$J$15</f>
        <v>0</v>
      </c>
      <c r="G38" s="73">
        <v>34</v>
      </c>
      <c r="H38" s="21" t="b">
        <f t="shared" si="0"/>
        <v>1</v>
      </c>
    </row>
    <row r="39" spans="1:8" ht="63" customHeight="1" x14ac:dyDescent="0.25">
      <c r="A39" s="79"/>
      <c r="B39" s="79"/>
      <c r="C39" s="72"/>
      <c r="D39" s="72"/>
      <c r="E39" s="73"/>
      <c r="F39" s="78">
        <f>Contacts!$J$15</f>
        <v>0</v>
      </c>
      <c r="G39" s="73">
        <v>35</v>
      </c>
      <c r="H39" s="21" t="b">
        <f t="shared" si="0"/>
        <v>1</v>
      </c>
    </row>
    <row r="40" spans="1:8" ht="63" customHeight="1" x14ac:dyDescent="0.25">
      <c r="A40" s="79"/>
      <c r="B40" s="79"/>
      <c r="C40" s="72"/>
      <c r="D40" s="72"/>
      <c r="E40" s="73"/>
      <c r="F40" s="78">
        <f>Contacts!$J$15</f>
        <v>0</v>
      </c>
      <c r="G40" s="73">
        <v>36</v>
      </c>
      <c r="H40" s="21" t="b">
        <f t="shared" si="0"/>
        <v>1</v>
      </c>
    </row>
    <row r="41" spans="1:8" ht="63" customHeight="1" x14ac:dyDescent="0.25">
      <c r="A41" s="79"/>
      <c r="B41" s="79"/>
      <c r="C41" s="72"/>
      <c r="D41" s="72"/>
      <c r="E41" s="73"/>
      <c r="F41" s="78">
        <f>Contacts!$J$15</f>
        <v>0</v>
      </c>
      <c r="G41" s="73">
        <v>37</v>
      </c>
      <c r="H41" s="21" t="b">
        <f t="shared" si="0"/>
        <v>1</v>
      </c>
    </row>
    <row r="42" spans="1:8" ht="63" customHeight="1" x14ac:dyDescent="0.25">
      <c r="A42" s="79"/>
      <c r="B42" s="79"/>
      <c r="C42" s="72"/>
      <c r="D42" s="72"/>
      <c r="E42" s="73"/>
      <c r="F42" s="78">
        <f>Contacts!$J$15</f>
        <v>0</v>
      </c>
      <c r="G42" s="73">
        <v>38</v>
      </c>
      <c r="H42" s="21" t="b">
        <f t="shared" si="0"/>
        <v>1</v>
      </c>
    </row>
    <row r="43" spans="1:8" ht="63" customHeight="1" x14ac:dyDescent="0.25">
      <c r="A43" s="79"/>
      <c r="B43" s="79"/>
      <c r="C43" s="72"/>
      <c r="D43" s="72"/>
      <c r="E43" s="73"/>
      <c r="F43" s="78">
        <f>Contacts!$J$15</f>
        <v>0</v>
      </c>
      <c r="G43" s="73">
        <v>39</v>
      </c>
      <c r="H43" s="21" t="b">
        <f t="shared" si="0"/>
        <v>1</v>
      </c>
    </row>
    <row r="44" spans="1:8" ht="63" customHeight="1" x14ac:dyDescent="0.25">
      <c r="A44" s="79"/>
      <c r="B44" s="79"/>
      <c r="C44" s="72"/>
      <c r="D44" s="72"/>
      <c r="E44" s="73"/>
      <c r="F44" s="78">
        <f>Contacts!$J$15</f>
        <v>0</v>
      </c>
      <c r="G44" s="73">
        <v>40</v>
      </c>
      <c r="H44" s="21" t="b">
        <f t="shared" si="0"/>
        <v>1</v>
      </c>
    </row>
    <row r="45" spans="1:8" ht="63" customHeight="1" x14ac:dyDescent="0.25">
      <c r="A45" s="79"/>
      <c r="B45" s="79"/>
      <c r="C45" s="72"/>
      <c r="D45" s="72"/>
      <c r="E45" s="73"/>
      <c r="F45" s="78">
        <f>Contacts!$J$15</f>
        <v>0</v>
      </c>
      <c r="G45" s="73">
        <v>41</v>
      </c>
      <c r="H45" s="21" t="b">
        <f t="shared" si="0"/>
        <v>1</v>
      </c>
    </row>
    <row r="46" spans="1:8" ht="63" customHeight="1" x14ac:dyDescent="0.25">
      <c r="A46" s="79"/>
      <c r="B46" s="79"/>
      <c r="C46" s="72"/>
      <c r="D46" s="72"/>
      <c r="E46" s="73"/>
      <c r="F46" s="78">
        <f>Contacts!$J$15</f>
        <v>0</v>
      </c>
      <c r="G46" s="73">
        <v>42</v>
      </c>
      <c r="H46" s="21" t="b">
        <f t="shared" si="0"/>
        <v>1</v>
      </c>
    </row>
    <row r="47" spans="1:8" ht="63" customHeight="1" x14ac:dyDescent="0.25">
      <c r="A47" s="79"/>
      <c r="B47" s="79"/>
      <c r="C47" s="72"/>
      <c r="D47" s="72"/>
      <c r="E47" s="73"/>
      <c r="F47" s="78">
        <f>Contacts!$J$15</f>
        <v>0</v>
      </c>
      <c r="G47" s="73">
        <v>43</v>
      </c>
      <c r="H47" s="21" t="b">
        <f t="shared" si="0"/>
        <v>1</v>
      </c>
    </row>
    <row r="48" spans="1:8" ht="63" customHeight="1" x14ac:dyDescent="0.25">
      <c r="A48" s="79"/>
      <c r="B48" s="79"/>
      <c r="C48" s="72"/>
      <c r="D48" s="72"/>
      <c r="E48" s="73"/>
      <c r="F48" s="78">
        <f>Contacts!$J$15</f>
        <v>0</v>
      </c>
      <c r="G48" s="73">
        <v>44</v>
      </c>
      <c r="H48" s="21" t="b">
        <f t="shared" si="0"/>
        <v>1</v>
      </c>
    </row>
    <row r="49" spans="1:8" ht="63" customHeight="1" x14ac:dyDescent="0.25">
      <c r="A49" s="79"/>
      <c r="B49" s="79"/>
      <c r="C49" s="72"/>
      <c r="D49" s="72"/>
      <c r="E49" s="73"/>
      <c r="F49" s="78">
        <f>Contacts!$J$15</f>
        <v>0</v>
      </c>
      <c r="G49" s="73">
        <v>45</v>
      </c>
      <c r="H49" s="21" t="b">
        <f t="shared" si="0"/>
        <v>1</v>
      </c>
    </row>
    <row r="50" spans="1:8" ht="63" customHeight="1" x14ac:dyDescent="0.25">
      <c r="A50" s="79"/>
      <c r="B50" s="79"/>
      <c r="C50" s="72"/>
      <c r="D50" s="72"/>
      <c r="E50" s="73"/>
      <c r="F50" s="78">
        <f>Contacts!$J$15</f>
        <v>0</v>
      </c>
      <c r="G50" s="73">
        <v>46</v>
      </c>
      <c r="H50" s="21" t="b">
        <f t="shared" si="0"/>
        <v>1</v>
      </c>
    </row>
    <row r="51" spans="1:8" ht="63" customHeight="1" x14ac:dyDescent="0.25">
      <c r="A51" s="79"/>
      <c r="B51" s="79"/>
      <c r="C51" s="72"/>
      <c r="D51" s="72"/>
      <c r="E51" s="73"/>
      <c r="F51" s="78">
        <f>Contacts!$J$15</f>
        <v>0</v>
      </c>
      <c r="G51" s="73">
        <v>47</v>
      </c>
      <c r="H51" s="21" t="b">
        <f t="shared" si="0"/>
        <v>1</v>
      </c>
    </row>
    <row r="52" spans="1:8" ht="63" customHeight="1" x14ac:dyDescent="0.25">
      <c r="A52" s="79"/>
      <c r="B52" s="79"/>
      <c r="C52" s="72"/>
      <c r="D52" s="72"/>
      <c r="E52" s="73"/>
      <c r="F52" s="78">
        <f>Contacts!$J$15</f>
        <v>0</v>
      </c>
      <c r="G52" s="73">
        <v>48</v>
      </c>
      <c r="H52" s="21" t="b">
        <f t="shared" si="0"/>
        <v>1</v>
      </c>
    </row>
    <row r="53" spans="1:8" ht="63" customHeight="1" x14ac:dyDescent="0.25">
      <c r="A53" s="79"/>
      <c r="B53" s="79"/>
      <c r="C53" s="72"/>
      <c r="D53" s="72"/>
      <c r="E53" s="73"/>
      <c r="F53" s="78">
        <f>Contacts!$J$15</f>
        <v>0</v>
      </c>
      <c r="G53" s="73">
        <v>49</v>
      </c>
      <c r="H53" s="21" t="b">
        <f t="shared" si="0"/>
        <v>1</v>
      </c>
    </row>
    <row r="54" spans="1:8" ht="63" customHeight="1" x14ac:dyDescent="0.25">
      <c r="A54" s="79"/>
      <c r="B54" s="79"/>
      <c r="C54" s="72"/>
      <c r="D54" s="72"/>
      <c r="E54" s="73"/>
      <c r="F54" s="78">
        <f>Contacts!$J$15</f>
        <v>0</v>
      </c>
      <c r="G54" s="73">
        <v>50</v>
      </c>
      <c r="H54" s="21" t="b">
        <f t="shared" si="0"/>
        <v>1</v>
      </c>
    </row>
    <row r="55" spans="1:8" ht="63" customHeight="1" x14ac:dyDescent="0.25">
      <c r="A55" s="79"/>
      <c r="B55" s="79"/>
      <c r="C55" s="72"/>
      <c r="D55" s="72"/>
      <c r="E55" s="73"/>
      <c r="F55" s="78">
        <f>Contacts!$J$15</f>
        <v>0</v>
      </c>
      <c r="G55" s="73">
        <v>51</v>
      </c>
      <c r="H55" s="21" t="b">
        <f t="shared" si="0"/>
        <v>1</v>
      </c>
    </row>
    <row r="56" spans="1:8" ht="63" customHeight="1" x14ac:dyDescent="0.25">
      <c r="A56" s="79"/>
      <c r="B56" s="79"/>
      <c r="C56" s="72"/>
      <c r="D56" s="72"/>
      <c r="E56" s="73"/>
      <c r="F56" s="78">
        <f>Contacts!$J$15</f>
        <v>0</v>
      </c>
      <c r="G56" s="73">
        <v>52</v>
      </c>
      <c r="H56" s="21" t="b">
        <f t="shared" si="0"/>
        <v>1</v>
      </c>
    </row>
    <row r="57" spans="1:8" ht="63" customHeight="1" x14ac:dyDescent="0.25">
      <c r="A57" s="79"/>
      <c r="B57" s="79"/>
      <c r="C57" s="72"/>
      <c r="D57" s="72"/>
      <c r="E57" s="73"/>
      <c r="F57" s="78">
        <f>Contacts!$J$15</f>
        <v>0</v>
      </c>
      <c r="G57" s="73">
        <v>53</v>
      </c>
      <c r="H57" s="21" t="b">
        <f t="shared" si="0"/>
        <v>1</v>
      </c>
    </row>
    <row r="58" spans="1:8" ht="63" customHeight="1" x14ac:dyDescent="0.25">
      <c r="A58" s="79"/>
      <c r="B58" s="79"/>
      <c r="C58" s="72"/>
      <c r="D58" s="72"/>
      <c r="E58" s="73"/>
      <c r="F58" s="78">
        <f>Contacts!$J$15</f>
        <v>0</v>
      </c>
      <c r="G58" s="73">
        <v>54</v>
      </c>
      <c r="H58" s="21" t="b">
        <f t="shared" si="0"/>
        <v>1</v>
      </c>
    </row>
    <row r="59" spans="1:8" ht="63" customHeight="1" x14ac:dyDescent="0.25">
      <c r="A59" s="79"/>
      <c r="B59" s="79"/>
      <c r="C59" s="72"/>
      <c r="D59" s="72"/>
      <c r="E59" s="73"/>
      <c r="F59" s="78">
        <f>Contacts!$J$15</f>
        <v>0</v>
      </c>
      <c r="G59" s="73">
        <v>55</v>
      </c>
      <c r="H59" s="21" t="b">
        <f t="shared" si="0"/>
        <v>1</v>
      </c>
    </row>
    <row r="60" spans="1:8" ht="63" customHeight="1" x14ac:dyDescent="0.25">
      <c r="A60" s="79"/>
      <c r="B60" s="79"/>
      <c r="C60" s="72"/>
      <c r="D60" s="72"/>
      <c r="E60" s="73"/>
      <c r="F60" s="78">
        <f>Contacts!$J$15</f>
        <v>0</v>
      </c>
      <c r="G60" s="73">
        <v>56</v>
      </c>
      <c r="H60" s="21" t="b">
        <f t="shared" si="0"/>
        <v>1</v>
      </c>
    </row>
    <row r="61" spans="1:8" ht="63" customHeight="1" x14ac:dyDescent="0.25">
      <c r="A61" s="79"/>
      <c r="B61" s="79"/>
      <c r="C61" s="72"/>
      <c r="D61" s="72"/>
      <c r="E61" s="73"/>
      <c r="F61" s="78">
        <f>Contacts!$J$15</f>
        <v>0</v>
      </c>
      <c r="G61" s="73">
        <v>57</v>
      </c>
      <c r="H61" s="21" t="b">
        <f t="shared" si="0"/>
        <v>1</v>
      </c>
    </row>
    <row r="62" spans="1:8" ht="63" customHeight="1" x14ac:dyDescent="0.25">
      <c r="A62" s="79"/>
      <c r="B62" s="79"/>
      <c r="C62" s="72"/>
      <c r="D62" s="72"/>
      <c r="E62" s="73"/>
      <c r="F62" s="78">
        <f>Contacts!$J$15</f>
        <v>0</v>
      </c>
      <c r="G62" s="73">
        <v>58</v>
      </c>
      <c r="H62" s="21" t="b">
        <f t="shared" si="0"/>
        <v>1</v>
      </c>
    </row>
    <row r="63" spans="1:8" ht="63" customHeight="1" x14ac:dyDescent="0.25">
      <c r="A63" s="79"/>
      <c r="B63" s="79"/>
      <c r="C63" s="72"/>
      <c r="D63" s="72"/>
      <c r="E63" s="73"/>
      <c r="F63" s="78">
        <f>Contacts!$J$15</f>
        <v>0</v>
      </c>
      <c r="G63" s="73">
        <v>59</v>
      </c>
      <c r="H63" s="21" t="b">
        <f t="shared" si="0"/>
        <v>1</v>
      </c>
    </row>
    <row r="64" spans="1:8" ht="63" customHeight="1" x14ac:dyDescent="0.25">
      <c r="A64" s="79"/>
      <c r="B64" s="79"/>
      <c r="C64" s="72"/>
      <c r="D64" s="72"/>
      <c r="E64" s="73"/>
      <c r="F64" s="78">
        <f>Contacts!$J$15</f>
        <v>0</v>
      </c>
      <c r="G64" s="73">
        <v>60</v>
      </c>
      <c r="H64" s="21" t="b">
        <f t="shared" si="0"/>
        <v>1</v>
      </c>
    </row>
    <row r="65" spans="1:8" ht="63" customHeight="1" x14ac:dyDescent="0.25">
      <c r="A65" s="79"/>
      <c r="B65" s="79"/>
      <c r="C65" s="72"/>
      <c r="D65" s="72"/>
      <c r="E65" s="73"/>
      <c r="F65" s="78">
        <f>Contacts!$J$15</f>
        <v>0</v>
      </c>
      <c r="G65" s="73">
        <v>61</v>
      </c>
      <c r="H65" s="21" t="b">
        <f t="shared" si="0"/>
        <v>1</v>
      </c>
    </row>
    <row r="66" spans="1:8" ht="63" customHeight="1" x14ac:dyDescent="0.25">
      <c r="A66" s="79"/>
      <c r="B66" s="79"/>
      <c r="C66" s="72"/>
      <c r="D66" s="72"/>
      <c r="E66" s="73"/>
      <c r="F66" s="78">
        <f>Contacts!$J$15</f>
        <v>0</v>
      </c>
      <c r="G66" s="73">
        <v>62</v>
      </c>
      <c r="H66" s="21" t="b">
        <f t="shared" si="0"/>
        <v>1</v>
      </c>
    </row>
    <row r="67" spans="1:8" ht="63" customHeight="1" x14ac:dyDescent="0.25">
      <c r="A67" s="79"/>
      <c r="B67" s="79"/>
      <c r="C67" s="72"/>
      <c r="D67" s="72"/>
      <c r="E67" s="73"/>
      <c r="F67" s="78">
        <f>Contacts!$J$15</f>
        <v>0</v>
      </c>
      <c r="G67" s="73">
        <v>63</v>
      </c>
      <c r="H67" s="21" t="b">
        <f t="shared" si="0"/>
        <v>1</v>
      </c>
    </row>
    <row r="68" spans="1:8" ht="63" customHeight="1" x14ac:dyDescent="0.25">
      <c r="A68" s="79"/>
      <c r="B68" s="79"/>
      <c r="C68" s="72"/>
      <c r="D68" s="72"/>
      <c r="E68" s="73"/>
      <c r="F68" s="78">
        <f>Contacts!$J$15</f>
        <v>0</v>
      </c>
      <c r="G68" s="73">
        <v>64</v>
      </c>
      <c r="H68" s="21" t="b">
        <f t="shared" si="0"/>
        <v>1</v>
      </c>
    </row>
    <row r="69" spans="1:8" ht="63" customHeight="1" x14ac:dyDescent="0.25">
      <c r="A69" s="79"/>
      <c r="B69" s="79"/>
      <c r="C69" s="72"/>
      <c r="D69" s="72"/>
      <c r="E69" s="73"/>
      <c r="F69" s="78">
        <f>Contacts!$J$15</f>
        <v>0</v>
      </c>
      <c r="G69" s="73">
        <v>65</v>
      </c>
      <c r="H69" s="21" t="b">
        <f t="shared" si="0"/>
        <v>1</v>
      </c>
    </row>
    <row r="70" spans="1:8" ht="63" customHeight="1" x14ac:dyDescent="0.25">
      <c r="A70" s="79"/>
      <c r="B70" s="79"/>
      <c r="C70" s="72"/>
      <c r="D70" s="72"/>
      <c r="E70" s="73"/>
      <c r="F70" s="78">
        <f>Contacts!$J$15</f>
        <v>0</v>
      </c>
      <c r="G70" s="73">
        <v>66</v>
      </c>
      <c r="H70" s="21" t="b">
        <f t="shared" ref="H70:H104" si="1">IF(COUNTBLANK(A70:E70)=5,TRUE,IF(COUNTBLANK(A70:E70)=0,TRUE,FALSE))</f>
        <v>1</v>
      </c>
    </row>
    <row r="71" spans="1:8" ht="63" customHeight="1" x14ac:dyDescent="0.25">
      <c r="A71" s="79"/>
      <c r="B71" s="79"/>
      <c r="C71" s="72"/>
      <c r="D71" s="72"/>
      <c r="E71" s="73"/>
      <c r="F71" s="78">
        <f>Contacts!$J$15</f>
        <v>0</v>
      </c>
      <c r="G71" s="73">
        <v>67</v>
      </c>
      <c r="H71" s="21" t="b">
        <f t="shared" si="1"/>
        <v>1</v>
      </c>
    </row>
    <row r="72" spans="1:8" ht="63" customHeight="1" x14ac:dyDescent="0.25">
      <c r="A72" s="79"/>
      <c r="B72" s="79"/>
      <c r="C72" s="72"/>
      <c r="D72" s="72"/>
      <c r="E72" s="73"/>
      <c r="F72" s="78">
        <f>Contacts!$J$15</f>
        <v>0</v>
      </c>
      <c r="G72" s="73">
        <v>68</v>
      </c>
      <c r="H72" s="21" t="b">
        <f t="shared" si="1"/>
        <v>1</v>
      </c>
    </row>
    <row r="73" spans="1:8" ht="63" customHeight="1" x14ac:dyDescent="0.25">
      <c r="A73" s="79"/>
      <c r="B73" s="79"/>
      <c r="C73" s="72"/>
      <c r="D73" s="72"/>
      <c r="E73" s="73"/>
      <c r="F73" s="78">
        <f>Contacts!$J$15</f>
        <v>0</v>
      </c>
      <c r="G73" s="73">
        <v>69</v>
      </c>
      <c r="H73" s="21" t="b">
        <f t="shared" si="1"/>
        <v>1</v>
      </c>
    </row>
    <row r="74" spans="1:8" ht="63" customHeight="1" x14ac:dyDescent="0.25">
      <c r="A74" s="79"/>
      <c r="B74" s="79"/>
      <c r="C74" s="72"/>
      <c r="D74" s="72"/>
      <c r="E74" s="73"/>
      <c r="F74" s="78">
        <f>Contacts!$J$15</f>
        <v>0</v>
      </c>
      <c r="G74" s="73">
        <v>70</v>
      </c>
      <c r="H74" s="21" t="b">
        <f t="shared" si="1"/>
        <v>1</v>
      </c>
    </row>
    <row r="75" spans="1:8" ht="63" customHeight="1" x14ac:dyDescent="0.25">
      <c r="A75" s="79"/>
      <c r="B75" s="79"/>
      <c r="C75" s="72"/>
      <c r="D75" s="72"/>
      <c r="E75" s="73"/>
      <c r="F75" s="78">
        <f>Contacts!$J$15</f>
        <v>0</v>
      </c>
      <c r="G75" s="73">
        <v>71</v>
      </c>
      <c r="H75" s="21" t="b">
        <f t="shared" si="1"/>
        <v>1</v>
      </c>
    </row>
    <row r="76" spans="1:8" ht="63" customHeight="1" x14ac:dyDescent="0.25">
      <c r="A76" s="79"/>
      <c r="B76" s="79"/>
      <c r="C76" s="72"/>
      <c r="D76" s="72"/>
      <c r="E76" s="73"/>
      <c r="F76" s="78">
        <f>Contacts!$J$15</f>
        <v>0</v>
      </c>
      <c r="G76" s="73">
        <v>72</v>
      </c>
      <c r="H76" s="21" t="b">
        <f t="shared" si="1"/>
        <v>1</v>
      </c>
    </row>
    <row r="77" spans="1:8" ht="63" customHeight="1" x14ac:dyDescent="0.25">
      <c r="A77" s="79"/>
      <c r="B77" s="79"/>
      <c r="C77" s="72"/>
      <c r="D77" s="72"/>
      <c r="E77" s="73"/>
      <c r="F77" s="78">
        <f>Contacts!$J$15</f>
        <v>0</v>
      </c>
      <c r="G77" s="73">
        <v>73</v>
      </c>
      <c r="H77" s="21" t="b">
        <f t="shared" si="1"/>
        <v>1</v>
      </c>
    </row>
    <row r="78" spans="1:8" ht="63" customHeight="1" x14ac:dyDescent="0.25">
      <c r="A78" s="79"/>
      <c r="B78" s="79"/>
      <c r="C78" s="72"/>
      <c r="D78" s="72"/>
      <c r="E78" s="73"/>
      <c r="F78" s="78">
        <f>Contacts!$J$15</f>
        <v>0</v>
      </c>
      <c r="G78" s="73">
        <v>74</v>
      </c>
      <c r="H78" s="21" t="b">
        <f t="shared" si="1"/>
        <v>1</v>
      </c>
    </row>
    <row r="79" spans="1:8" ht="63" customHeight="1" x14ac:dyDescent="0.25">
      <c r="A79" s="79"/>
      <c r="B79" s="79"/>
      <c r="C79" s="72"/>
      <c r="D79" s="72"/>
      <c r="E79" s="73"/>
      <c r="F79" s="78">
        <f>Contacts!$J$15</f>
        <v>0</v>
      </c>
      <c r="G79" s="73">
        <v>75</v>
      </c>
      <c r="H79" s="21" t="b">
        <f t="shared" si="1"/>
        <v>1</v>
      </c>
    </row>
    <row r="80" spans="1:8" ht="63" customHeight="1" x14ac:dyDescent="0.25">
      <c r="A80" s="79"/>
      <c r="B80" s="79"/>
      <c r="C80" s="72"/>
      <c r="D80" s="72"/>
      <c r="E80" s="73"/>
      <c r="F80" s="78">
        <f>Contacts!$J$15</f>
        <v>0</v>
      </c>
      <c r="G80" s="73">
        <v>76</v>
      </c>
      <c r="H80" s="21" t="b">
        <f t="shared" si="1"/>
        <v>1</v>
      </c>
    </row>
    <row r="81" spans="1:8" ht="63" customHeight="1" x14ac:dyDescent="0.25">
      <c r="A81" s="79"/>
      <c r="B81" s="79"/>
      <c r="C81" s="72"/>
      <c r="D81" s="72"/>
      <c r="E81" s="73"/>
      <c r="F81" s="78">
        <f>Contacts!$J$15</f>
        <v>0</v>
      </c>
      <c r="G81" s="73">
        <v>77</v>
      </c>
      <c r="H81" s="21" t="b">
        <f t="shared" si="1"/>
        <v>1</v>
      </c>
    </row>
    <row r="82" spans="1:8" ht="63" customHeight="1" x14ac:dyDescent="0.25">
      <c r="A82" s="79"/>
      <c r="B82" s="79"/>
      <c r="C82" s="72"/>
      <c r="D82" s="72"/>
      <c r="E82" s="73"/>
      <c r="F82" s="78">
        <f>Contacts!$J$15</f>
        <v>0</v>
      </c>
      <c r="G82" s="73">
        <v>78</v>
      </c>
      <c r="H82" s="21" t="b">
        <f t="shared" si="1"/>
        <v>1</v>
      </c>
    </row>
    <row r="83" spans="1:8" ht="63" customHeight="1" x14ac:dyDescent="0.25">
      <c r="A83" s="79"/>
      <c r="B83" s="79"/>
      <c r="C83" s="72"/>
      <c r="D83" s="72"/>
      <c r="E83" s="73"/>
      <c r="F83" s="78">
        <f>Contacts!$J$15</f>
        <v>0</v>
      </c>
      <c r="G83" s="73">
        <v>79</v>
      </c>
      <c r="H83" s="21" t="b">
        <f t="shared" si="1"/>
        <v>1</v>
      </c>
    </row>
    <row r="84" spans="1:8" ht="63" customHeight="1" x14ac:dyDescent="0.25">
      <c r="A84" s="79"/>
      <c r="B84" s="79"/>
      <c r="C84" s="72"/>
      <c r="D84" s="72"/>
      <c r="E84" s="73"/>
      <c r="F84" s="78">
        <f>Contacts!$J$15</f>
        <v>0</v>
      </c>
      <c r="G84" s="73">
        <v>80</v>
      </c>
      <c r="H84" s="21" t="b">
        <f t="shared" si="1"/>
        <v>1</v>
      </c>
    </row>
    <row r="85" spans="1:8" ht="63" customHeight="1" x14ac:dyDescent="0.25">
      <c r="A85" s="79"/>
      <c r="B85" s="79"/>
      <c r="C85" s="72"/>
      <c r="D85" s="72"/>
      <c r="E85" s="73"/>
      <c r="F85" s="78">
        <f>Contacts!$J$15</f>
        <v>0</v>
      </c>
      <c r="G85" s="73">
        <v>81</v>
      </c>
      <c r="H85" s="21" t="b">
        <f t="shared" si="1"/>
        <v>1</v>
      </c>
    </row>
    <row r="86" spans="1:8" ht="63" customHeight="1" x14ac:dyDescent="0.25">
      <c r="A86" s="79"/>
      <c r="B86" s="79"/>
      <c r="C86" s="72"/>
      <c r="D86" s="72"/>
      <c r="E86" s="73"/>
      <c r="F86" s="78">
        <f>Contacts!$J$15</f>
        <v>0</v>
      </c>
      <c r="G86" s="73">
        <v>82</v>
      </c>
      <c r="H86" s="21" t="b">
        <f t="shared" si="1"/>
        <v>1</v>
      </c>
    </row>
    <row r="87" spans="1:8" ht="63" customHeight="1" x14ac:dyDescent="0.25">
      <c r="A87" s="79"/>
      <c r="B87" s="79"/>
      <c r="C87" s="72"/>
      <c r="D87" s="72"/>
      <c r="E87" s="73"/>
      <c r="F87" s="78">
        <f>Contacts!$J$15</f>
        <v>0</v>
      </c>
      <c r="G87" s="73">
        <v>83</v>
      </c>
      <c r="H87" s="21" t="b">
        <f t="shared" si="1"/>
        <v>1</v>
      </c>
    </row>
    <row r="88" spans="1:8" ht="63" customHeight="1" x14ac:dyDescent="0.25">
      <c r="A88" s="79"/>
      <c r="B88" s="79"/>
      <c r="C88" s="72"/>
      <c r="D88" s="72"/>
      <c r="E88" s="73"/>
      <c r="F88" s="78">
        <f>Contacts!$J$15</f>
        <v>0</v>
      </c>
      <c r="G88" s="73">
        <v>84</v>
      </c>
      <c r="H88" s="21" t="b">
        <f t="shared" si="1"/>
        <v>1</v>
      </c>
    </row>
    <row r="89" spans="1:8" ht="63" customHeight="1" x14ac:dyDescent="0.25">
      <c r="A89" s="79"/>
      <c r="B89" s="79"/>
      <c r="C89" s="72"/>
      <c r="D89" s="72"/>
      <c r="E89" s="73"/>
      <c r="F89" s="78">
        <f>Contacts!$J$15</f>
        <v>0</v>
      </c>
      <c r="G89" s="73">
        <v>85</v>
      </c>
      <c r="H89" s="21" t="b">
        <f t="shared" si="1"/>
        <v>1</v>
      </c>
    </row>
    <row r="90" spans="1:8" ht="63" customHeight="1" x14ac:dyDescent="0.25">
      <c r="A90" s="79"/>
      <c r="B90" s="79"/>
      <c r="C90" s="72"/>
      <c r="D90" s="72"/>
      <c r="E90" s="73"/>
      <c r="F90" s="78">
        <f>Contacts!$J$15</f>
        <v>0</v>
      </c>
      <c r="G90" s="73">
        <v>86</v>
      </c>
      <c r="H90" s="21" t="b">
        <f t="shared" si="1"/>
        <v>1</v>
      </c>
    </row>
    <row r="91" spans="1:8" ht="63" customHeight="1" x14ac:dyDescent="0.25">
      <c r="A91" s="79"/>
      <c r="B91" s="79"/>
      <c r="C91" s="72"/>
      <c r="D91" s="72"/>
      <c r="E91" s="73"/>
      <c r="F91" s="78">
        <f>Contacts!$J$15</f>
        <v>0</v>
      </c>
      <c r="G91" s="73">
        <v>87</v>
      </c>
      <c r="H91" s="21" t="b">
        <f t="shared" si="1"/>
        <v>1</v>
      </c>
    </row>
    <row r="92" spans="1:8" ht="63" customHeight="1" x14ac:dyDescent="0.25">
      <c r="A92" s="79"/>
      <c r="B92" s="79"/>
      <c r="C92" s="72"/>
      <c r="D92" s="72"/>
      <c r="E92" s="73"/>
      <c r="F92" s="78">
        <f>Contacts!$J$15</f>
        <v>0</v>
      </c>
      <c r="G92" s="73">
        <v>88</v>
      </c>
      <c r="H92" s="21" t="b">
        <f t="shared" si="1"/>
        <v>1</v>
      </c>
    </row>
    <row r="93" spans="1:8" ht="63" customHeight="1" x14ac:dyDescent="0.25">
      <c r="A93" s="79"/>
      <c r="B93" s="79"/>
      <c r="C93" s="72"/>
      <c r="D93" s="72"/>
      <c r="E93" s="73"/>
      <c r="F93" s="78">
        <f>Contacts!$J$15</f>
        <v>0</v>
      </c>
      <c r="G93" s="73">
        <v>89</v>
      </c>
      <c r="H93" s="21" t="b">
        <f t="shared" si="1"/>
        <v>1</v>
      </c>
    </row>
    <row r="94" spans="1:8" ht="63" customHeight="1" x14ac:dyDescent="0.25">
      <c r="A94" s="79"/>
      <c r="B94" s="79"/>
      <c r="C94" s="72"/>
      <c r="D94" s="72"/>
      <c r="E94" s="73"/>
      <c r="F94" s="78">
        <f>Contacts!$J$15</f>
        <v>0</v>
      </c>
      <c r="G94" s="73">
        <v>90</v>
      </c>
      <c r="H94" s="21" t="b">
        <f t="shared" si="1"/>
        <v>1</v>
      </c>
    </row>
    <row r="95" spans="1:8" ht="63" customHeight="1" x14ac:dyDescent="0.25">
      <c r="A95" s="79"/>
      <c r="B95" s="79"/>
      <c r="C95" s="72"/>
      <c r="D95" s="72"/>
      <c r="E95" s="73"/>
      <c r="F95" s="78">
        <f>Contacts!$J$15</f>
        <v>0</v>
      </c>
      <c r="G95" s="73">
        <v>91</v>
      </c>
      <c r="H95" s="21" t="b">
        <f t="shared" si="1"/>
        <v>1</v>
      </c>
    </row>
    <row r="96" spans="1:8" ht="63" customHeight="1" x14ac:dyDescent="0.25">
      <c r="A96" s="79"/>
      <c r="B96" s="79"/>
      <c r="C96" s="72"/>
      <c r="D96" s="72"/>
      <c r="E96" s="73"/>
      <c r="F96" s="78">
        <f>Contacts!$J$15</f>
        <v>0</v>
      </c>
      <c r="G96" s="73">
        <v>92</v>
      </c>
      <c r="H96" s="21" t="b">
        <f t="shared" si="1"/>
        <v>1</v>
      </c>
    </row>
    <row r="97" spans="1:8" ht="63" customHeight="1" x14ac:dyDescent="0.25">
      <c r="A97" s="79"/>
      <c r="B97" s="79"/>
      <c r="C97" s="72"/>
      <c r="D97" s="72"/>
      <c r="E97" s="73"/>
      <c r="F97" s="78">
        <f>Contacts!$J$15</f>
        <v>0</v>
      </c>
      <c r="G97" s="73">
        <v>93</v>
      </c>
      <c r="H97" s="21" t="b">
        <f t="shared" si="1"/>
        <v>1</v>
      </c>
    </row>
    <row r="98" spans="1:8" ht="63" customHeight="1" x14ac:dyDescent="0.25">
      <c r="A98" s="79"/>
      <c r="B98" s="79"/>
      <c r="C98" s="72"/>
      <c r="D98" s="72"/>
      <c r="E98" s="73"/>
      <c r="F98" s="78">
        <f>Contacts!$J$15</f>
        <v>0</v>
      </c>
      <c r="G98" s="73">
        <v>94</v>
      </c>
      <c r="H98" s="21" t="b">
        <f t="shared" si="1"/>
        <v>1</v>
      </c>
    </row>
    <row r="99" spans="1:8" ht="63" customHeight="1" x14ac:dyDescent="0.25">
      <c r="A99" s="79"/>
      <c r="B99" s="79"/>
      <c r="C99" s="72"/>
      <c r="D99" s="72"/>
      <c r="E99" s="73"/>
      <c r="F99" s="78">
        <f>Contacts!$J$15</f>
        <v>0</v>
      </c>
      <c r="G99" s="73">
        <v>95</v>
      </c>
      <c r="H99" s="21" t="b">
        <f t="shared" si="1"/>
        <v>1</v>
      </c>
    </row>
    <row r="100" spans="1:8" ht="63" customHeight="1" x14ac:dyDescent="0.25">
      <c r="A100" s="79"/>
      <c r="B100" s="79"/>
      <c r="C100" s="72"/>
      <c r="D100" s="72"/>
      <c r="E100" s="73"/>
      <c r="F100" s="78">
        <f>Contacts!$J$15</f>
        <v>0</v>
      </c>
      <c r="G100" s="73">
        <v>96</v>
      </c>
      <c r="H100" s="21" t="b">
        <f t="shared" si="1"/>
        <v>1</v>
      </c>
    </row>
    <row r="101" spans="1:8" ht="63" customHeight="1" x14ac:dyDescent="0.25">
      <c r="A101" s="79"/>
      <c r="B101" s="79"/>
      <c r="C101" s="72"/>
      <c r="D101" s="72"/>
      <c r="E101" s="73"/>
      <c r="F101" s="78">
        <f>Contacts!$J$15</f>
        <v>0</v>
      </c>
      <c r="G101" s="73">
        <v>97</v>
      </c>
      <c r="H101" s="21" t="b">
        <f t="shared" si="1"/>
        <v>1</v>
      </c>
    </row>
    <row r="102" spans="1:8" ht="63" customHeight="1" x14ac:dyDescent="0.25">
      <c r="A102" s="79"/>
      <c r="B102" s="79"/>
      <c r="C102" s="72"/>
      <c r="D102" s="72"/>
      <c r="E102" s="73"/>
      <c r="F102" s="78">
        <f>Contacts!$J$15</f>
        <v>0</v>
      </c>
      <c r="G102" s="73">
        <v>98</v>
      </c>
      <c r="H102" s="21" t="b">
        <f t="shared" si="1"/>
        <v>1</v>
      </c>
    </row>
    <row r="103" spans="1:8" ht="63" customHeight="1" x14ac:dyDescent="0.25">
      <c r="A103" s="79"/>
      <c r="B103" s="79"/>
      <c r="C103" s="72"/>
      <c r="D103" s="72"/>
      <c r="E103" s="73"/>
      <c r="F103" s="78">
        <f>Contacts!$J$15</f>
        <v>0</v>
      </c>
      <c r="G103" s="73">
        <v>99</v>
      </c>
      <c r="H103" s="21" t="b">
        <f t="shared" si="1"/>
        <v>1</v>
      </c>
    </row>
    <row r="104" spans="1:8" ht="63" customHeight="1" x14ac:dyDescent="0.25">
      <c r="A104" s="79"/>
      <c r="B104" s="79"/>
      <c r="C104" s="72"/>
      <c r="D104" s="72"/>
      <c r="E104" s="73"/>
      <c r="F104" s="78">
        <f>Contacts!$J$15</f>
        <v>0</v>
      </c>
      <c r="G104" s="73">
        <v>100</v>
      </c>
      <c r="H104" s="21" t="b">
        <f t="shared" si="1"/>
        <v>1</v>
      </c>
    </row>
    <row r="105" spans="1:8" ht="63" customHeight="1" x14ac:dyDescent="0.25"/>
    <row r="106" spans="1:8" ht="63" customHeight="1" x14ac:dyDescent="0.25"/>
  </sheetData>
  <sheetProtection algorithmName="SHA-512" hashValue="bnxXaX1+N5RcREp3AwnGbTjyf0tQVaGD7L2Bc6tYlhoKBAr0gD++Vruwx1WEDdGbyVRuwPFQHKojPFESyofxEA==" saltValue="ZwuTV3enlJ6wb/wyIv9JMw==" spinCount="100000" sheet="1" objects="1" scenarios="1" selectLockedCells="1"/>
  <mergeCells count="1">
    <mergeCell ref="A1:E1"/>
  </mergeCells>
  <conditionalFormatting sqref="H5:H104">
    <cfRule type="cellIs" dxfId="0" priority="1" stopIfTrue="1" operator="equal">
      <formula>FALSE</formula>
    </cfRule>
  </conditionalFormatting>
  <dataValidations count="2">
    <dataValidation operator="greaterThanOrEqual" allowBlank="1" showInputMessage="1" showErrorMessage="1" sqref="C5:D104" xr:uid="{E9B85D52-864A-4610-90E4-AD16F4C62AC9}"/>
    <dataValidation type="date" allowBlank="1" showInputMessage="1" showErrorMessage="1" error="Please enter a date." sqref="A5:B104" xr:uid="{957503D7-87CA-4505-9441-0AE8219B3601}">
      <formula1>1</formula1>
      <formula2>73051</formula2>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vt:lpstr>
      <vt:lpstr>Instructions</vt:lpstr>
      <vt:lpstr>Contacts</vt:lpstr>
      <vt:lpstr>Denials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Crawford, Wanda</dc:creator>
  <cp:lastModifiedBy>Crawford, Wanda</cp:lastModifiedBy>
  <dcterms:created xsi:type="dcterms:W3CDTF">2021-04-22T04:28:46Z</dcterms:created>
  <dcterms:modified xsi:type="dcterms:W3CDTF">2024-02-07T19:25:58Z</dcterms:modified>
</cp:coreProperties>
</file>